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Титульник" sheetId="1" state="visible" r:id="rId1"/>
    <sheet name="Пояснительная записка" sheetId="2" state="visible" r:id="rId2"/>
    <sheet name="План учебного процесса" sheetId="3" state="visible" r:id="rId3"/>
    <sheet name="Матрица кометенций" sheetId="4" state="visible" r:id="rId4"/>
    <sheet name="Кабинеты" sheetId="5" state="visible" r:id="rId5"/>
  </sheets>
  <definedNames>
    <definedName name="_xlnm.Print_Area" localSheetId="0" hidden="0">'Титульник'!$A$1:$J$33</definedName>
    <definedName name="_Hlk105487044" localSheetId="1">'Пояснительная записка'!$A$6</definedName>
    <definedName name="_Hlk106635853" localSheetId="1">'Пояснительная записка'!$A$13</definedName>
  </definedNames>
  <calcPr/>
</workbook>
</file>

<file path=xl/sharedStrings.xml><?xml version="1.0" encoding="utf-8"?>
<sst xmlns="http://schemas.openxmlformats.org/spreadsheetml/2006/main" count="329" uniqueCount="329">
  <si>
    <t xml:space="preserve">Министерство образования и науки Российской Федерации</t>
  </si>
  <si>
    <t>Утверждаю</t>
  </si>
  <si>
    <t xml:space="preserve">Директор ГАПОУ СО "ПАТ"</t>
  </si>
  <si>
    <t xml:space="preserve">Э.А. Чариев</t>
  </si>
  <si>
    <t xml:space="preserve">УЧЕБНЫЙ ПЛАН</t>
  </si>
  <si>
    <t xml:space="preserve">программы подготовки специалистов среднего звена</t>
  </si>
  <si>
    <t xml:space="preserve"> Государственное автономное профессиональное образовательное учреждение "Перелюбский аграрный техникум"  </t>
  </si>
  <si>
    <t xml:space="preserve">по специальности среднего профессионального образования</t>
  </si>
  <si>
    <t xml:space="preserve">35.02.05    </t>
  </si>
  <si>
    <t>Агрономия</t>
  </si>
  <si>
    <t>код</t>
  </si>
  <si>
    <t xml:space="preserve">наименование специальности</t>
  </si>
  <si>
    <t xml:space="preserve">по программе базовой подготовки</t>
  </si>
  <si>
    <t xml:space="preserve">основное общее образование</t>
  </si>
  <si>
    <t xml:space="preserve">Уровень образования, необходимый для приема на обучение по ППССЗ</t>
  </si>
  <si>
    <t xml:space="preserve">квалификация:     </t>
  </si>
  <si>
    <t>Агроном</t>
  </si>
  <si>
    <t xml:space="preserve">форма обучения</t>
  </si>
  <si>
    <t>Очная</t>
  </si>
  <si>
    <t xml:space="preserve">Срок получения СПО по ППССЗ</t>
  </si>
  <si>
    <t xml:space="preserve">3г 10м</t>
  </si>
  <si>
    <t xml:space="preserve">год начала подготовки по УП</t>
  </si>
  <si>
    <t xml:space="preserve">профиль получаемого профессионального образования</t>
  </si>
  <si>
    <t>естественно-научный</t>
  </si>
  <si>
    <t xml:space="preserve">при реализации программы среднего общего образования</t>
  </si>
  <si>
    <t xml:space="preserve">Приказ об утверждении ФГОС</t>
  </si>
  <si>
    <t>от</t>
  </si>
  <si>
    <t>№</t>
  </si>
  <si>
    <t xml:space="preserve">1. Пояснительная записка</t>
  </si>
  <si>
    <t xml:space="preserve">1.1. Нормативная база реализации ППССЗ           </t>
  </si>
  <si>
    <t xml:space="preserve">        Настоящий учебный план государственного автономного  профессионального образовательного учреждения Саратовской области «Перелюбский аграрный техникум»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 35.02.05 Агрономия, утвержденного приказом Минпросвещения России от 13.07.2021 №444 (зарегистрированного Минюстом РФ № 64664 от 17.08.2021г) и на основе федерального государственного образовательного стандарта среднего общего образования, реализуемого в пределах ППССЗ с учетом профиля получаемого профессионального образования, а также действующих нормативно-правовых актов:</t>
  </si>
  <si>
    <t xml:space="preserve">                  -   Федерального закона от 29 декабря 2012 г. N 273-ФЗ «Об образовании в Российской Федерации» (в действа. редакции); 
                  - Приказа Министерства образования и науки Российской Федерации от 14 июня 2013 г. №464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(зарегистрирован Министерством юстиции Российской Федерации 30 июля 2013 г., регистрационный № 29200);
                 - Приказа Министерства просвещения Российской Федерации от 28.08.2020 № 441 «О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№ 464» (Зарегистрирован 11.09.2020 № 59771);
                 - Приказа Министерства науки и высшего образования Российской федерации, Министерства просвещения Российской Федерации №885/390 от 05.08.2020 г. «О практической подготовке обучающихся» (Зарегистрировано в Минюсте России 11.09.2020 N 59778);
                  - Приказа Минпросвещения России от 08.11.2021 г. № 800 «Об утверждении Порядка проведения государственной итоговой аттестации по образовательным программам среднего профессионального образования» (Зарегистрировано в Минюсте России 07.12.2021 г., № 66211) (с изменениями  от  5 мая 2022г.);
      - Письма Минпросвещения России от 14.04.2021 № 05-401 «Методические рекомендации по реализации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образования»;  
 Письма Минобрнауки России от 20.06.2017 г. № ТС-194/08 «Об организации изучения учебного предмета «Астрономия» (вместе с «Методическими рекомендациями по введению учебного предмета «Астрономия» как обязательного для изучения на уровне среднего общего образования») 
                 - Приказа Минобрнауки России от 17.05.2012 г. N 413 "Об утверждении федерального государственного образовательного стандарта среднего общего образования" (зарегистрирован в Минюсте России 07.06.2012 г. N 24480);
                  -  Локальных нормативных актов техникума, касающихся организации образовательного процесса;
- Устава техникума;
- Санитарно-эпидемиологических норм и правил.
Реализация ППССЗ осуществляется на государственном языке Российской Федерации-русском.
</t>
  </si>
  <si>
    <t xml:space="preserve">1.2. Организация учебного процесса и режим занятий</t>
  </si>
  <si>
    <t xml:space="preserve">1. Основная образовательная программа подготовки специалистов среднего звена (далее – ППССЗ) базовой подготовки рассчитана на 199 недель с нормативным сроком обучения 3 года 10 месяцев на базе основного общего образования. 
2. Начало учебного года – 01 сентября, окончание учебных занятий на каждом курсе в соответствии с календарным учебным графиком.
3. Продолжительность учебной недели – пятидневная.
4. Численность обучающихся в учебной группе при финансировании подготовки за счет бюджетных ассигнований бюджета субъекта РФ устанавливается 25 человек.
5.   Обучение ведется на русском языке. 
6. В учебном процессе выделяется работа обучающихся во взаимодействии с преподавателем по видам учебных занятий (урок, практическое занятие, лабораторное занятие, консультация, лекция, семинар), практики и самостоятельной работы обучающихся.
7. Для всех видов аудиторных занятий продолжительность урока – один академический час (45 минут). Уроки сгруппированы парами продолжительностью 90 минут с 5-минутными перерывами на отдых между уроками.
</t>
  </si>
  <si>
    <t xml:space="preserve">8. Занятия по дисциплинам «Иностранный язык» и «Иностранный язык в профессиональной деятельности» проводятся в подгруппах, если изучается в учебной группе два и более иностранных языка. Группы по изучению иностранного языка формируются преподавателями путем деления группы на подгруппы по иностранному языку (английский, немецкий), изучаемому обучающимся до поступления в техникум в общеобразовательной школе или по личному заявлению обучающегося. 
9. При проведении лабораторных и практических занятий, учебных занятий   по физической культуре, информатике, учебной практике, а также при выполнении курсовой работы (проекта) деление на подгруппы производится при наличии их финансового обеспечения. 
10. Объем образовательной нагрузки обучающихся 36 часов в неделю, включая работу обучающихся во взаимодействии с преподавателем и самостоятельную работу обучающихся. 
11. Общий объем каникулярного времени в учебном году составляет на 1 курсе-11 недель, на  2 курсе-11 недель, на  3 курсе-10 недель на 4 курсе-2 недели.
12. Формы текущего контроля знаний по учебным дисциплинам, междисциплинарным курсам и профессиональным модулям: контрольная работа, тестирование, практические работы, индивидуальный письменный и устный опросы, самостоятельная работа, защита докладов и рефератов, индивидуальный проект, результаты деловых и ролевых игр, результаты тренингов и др.  Текущий контроль проводят в пределах учебного времени, отведенного на изучение дисциплины, модуля. Формы, порядок и периодичность проведения текущего контроля по каждой дисциплине, модулю определяет преподаватель.
13. В техникуме применяется пятибалльная система оценок. Знания, умения и навыки обучающихся определяются следующими оценками: «отлично» (5), «хорошо» (4), «удовлетворительно» (3), «зачтено» (зачет). В ходе текущего контроля успеваемости и промежуточной аттестации, кроме вы¬шеуказанных оценок, используется: «неудовлетворительно» (2),  «незачтено» (незачет).
14. В состав профессионального модуля входят следующие элементы: 
- Междисциплинарный курс (один или несколько)
- Учебная практика
- Производственная практика
15. 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как в несколько периодов, так и рассредоточено, чередуясь с теоретическими занятиями в рамках профессиональных модулей. 
</t>
  </si>
  <si>
    <t xml:space="preserve">16. Курсовые работы рассматриваются как вид  работы обучающегося во взаимодействии с преподавателем по МДК.01.02 Выбор агротехнологий для различных сельскохозяйственных культур и МДК.02.03 Обработка и воспроизводство плодородия почв и реализуются в пределах времени, отведенного на изучение этих междисциплинарных курсов.</t>
  </si>
  <si>
    <t xml:space="preserve">1.3. Общеобразовательный цикл</t>
  </si>
  <si>
    <t xml:space="preserve">Общеобразовательный цикл ППССЗ формируется в соответствии с ФГОС среднего общего образования.
1. Специальность 35.02.05 Агрономия отнесена к естественнонаучному профилю обучения. 
2. Общеобразовательная подготовка предусмотрена в течение 1-го курса и составляет 52 недели (1 год) из расчета: теоретическое обучение - 39 недель при обязательной учебной нагрузке 36 часов в неделю, максимальной 54 часа в неделю; промежуточная аттестация – 2 недели; каникулярное время – 11 недель.
3. Учебное время, отведенное на теоретическое обучение (1404 час.) распределено на учебные дисциплины общеобразовательного цикла ППССЗ – общие и по выбору из обязательных предметных областей, изучаемые на базовом и профильном уровнях, и дополнительные по выбору обучающихся, предлагаемые профессиональной организацией на основе Рекомендаций Минобрнауки России, 2021г.
4.  Общеобразовательный цикл ППССЗ на базе основного общего образования с получением среднего общего образования содержит 12 учебных дисциплин и предусматривает изучение не менее одной общеобразовательной учебной дисциплины из каждой предметной области. Из них 3 учебных дисциплин изучаются углубленно с учетом профиля профессионального образования, осваиваемой специальности 35.02.05 Агрономия: Математика, Химия и Биология.
5. Для усиления профильной составляющей по специальности 35.02.05 Агрономия введены элективные курсы по физике, химии и биологии.
6. В учебном плане предусмотрено выполнение обучающимися индивидуального проекта. Индивидуальный проект выполняется обучающимся самостоятельно под руководством преподавателя по выбранной теме в рамках одного или нескольких изучаемых учебных предметов. Индивидуальный проект выполняется обучающимися в течение периода освоения общеобразовательного (профильного) учебного предмета в рамках учебного времени, специально отведенного учебным планом.
</t>
  </si>
  <si>
    <t xml:space="preserve">1.4. Формирование вариативной части ООП</t>
  </si>
  <si>
    <t xml:space="preserve">Объем времени вариативной части ООП СПО в объеме 684 часов оптимально использован для профессиональной составляющей      подготовки агронома:
- в учебном цикле  ЕН.00  в объеме 50 часов, 
- в учебном цикле ОП.00 в объеме 222 часа, 
-  в учебном цикле ПМ.00 в объеме 1024 часа. 
Увеличение количества часов на учебные дисциплины и профессиональные модули способствуют углублению подготовки обучающихся, а также получению дополнительных компетенций  с учетом  мнения работодателей, требований профессионального стандарта, что позволяет обеспечить повышение конкурентоспособности выпускника  в соответствии с запросами регионального рынка труда.
</t>
  </si>
  <si>
    <t xml:space="preserve"> </t>
  </si>
  <si>
    <t xml:space="preserve">1.5. Формы проведения консультаций </t>
  </si>
  <si>
    <t xml:space="preserve">Учебным планом предусматриваются консультации перед экзаменами, которые проводятся в рамках промежуточной аттестации по учебным дисциплинам и профессиональным модулям, в случае, когда перед экзаменами выделяются дни подготовки. При концентрированной сдаче экзаменов консультации не предусмотрены. Формы проведения консультаций – групповые.</t>
  </si>
  <si>
    <t xml:space="preserve">1.6. Формы проведения промежуточной аттестации и порядок аттестации обучающихся </t>
  </si>
  <si>
    <t xml:space="preserve">1. В  учебном плане отражены следующие формы промежуточной аттестации: экзамен, в том числе комплексный; зачет; дифференцированный зачет, в том числе комплексный.
2. Дифференцированные зачеты - это формы промежуточной аттестации, которые проводятся за счет часов, отведенных на освоение соответствующих учебных дисциплин/МДК. На дифференцированный зачет отводится 1-2 академических часа.
3. Промежуточная аттестация в форме экзамена проводится в день, освобожденный от других форм учебной нагрузки. Если дни экзаменов чередуются с днями учебных занятий, время на подготовку к экзамену не выделяется, экзамен проводится на следующий день после завершения освоения соответствующей дисциплины/МДК/ПМ.
4.  Количество экзаменов в каждом учебном году в процессе промежуточной аттестации не превышает 8, количество зачетов и дифференцированных зачетов – 10, в это число не входят  дифференцированные зачеты по физической культуре.
5. На промежуточную аттестацию на 1 курсе отведено – 2 недели. Экзамены проводятся в рамках промежуточной аттестации:   ООД.01 Русский язык, ООД.04 Математика, ПД.04 Биология.
6. На 2 курсе на промежуточную аттестацию  отведена 1,1 недели. Экзамены проводятся сразу после освоения  дисциплины/МДК/ПМ: ЕН.02 основы аналитической химии, ОП.01 Ботаника и физиология растений,  ОП.03 Основы механизации, электрификации и автоматизации сельскохозяйственного производства, ОП.08 Охрана труда,  ОП.11 Сельскохозяйственные биотехнологии.
7. На 3 курсе  на  промежуточную аттестацию отведено 0,8  недели. Экзамены проводятся сразу после освоения  дисциплины/МДК/ПМ: ОП.09 Безопасность жизнедеятельности, ПМ.01 организация работы растениеводческих бригад в соответствии с технологическими картами возделывания сельскохозяйственных культур, ПМ.03 Выполнение работ по одной или нескольким профессиям рабочих, должностям  служащих. 
8. На 3 курсе  на  промежуточную аттестацию отведено 0,3  недели. Экзамены проводятся сразу после освоения  дисциплины/МДК/ПМ: ПМ.02 Контроль процесса развития растений в течение вегетации. 
9. По дисциплине ОГСЭ.05 Физическая культура промежуточной формой аттестации в каждом семестре является зачет, а в последнем – дифференцированный зачет.
10. Обязательной формой промежуточной аттестации по профессиональным модулям является экзамен. По ПМ.05 Выполнение работ по одной или нескольким профессиям рабочих, должностям служащих проводится квалификационный экзамен и по итогам квалификационного экзамена присваивается рабочая профессия 19205 Тракторист-машинист сельскохозяйственного производства.
11. Формой промежуточной аттестации по составным элементам профессиональных модулей является дифференцированный  зачет.
12. Для аттестации обучающихся на соответствие их персональных достижений поэтапным требованиям соответствующей ООП СПО (текущая и промежуточная аттестация) создаются фонды оценочных средств, позволяющие оценить знания, умения и освоенные компетенции.  
</t>
  </si>
  <si>
    <t xml:space="preserve">1.7. Формы проведения государственной итоговой аттестации </t>
  </si>
  <si>
    <t xml:space="preserve">1. Государственная итоговая аттестация является обязательной и осуществляется в соответствии с  Порядком проведения государственной итоговой аттестации по образовательным программам среднего профессионального  образования, утверждённого приказом Минпросвещения России от 08.11.2021 г. № 800 и Программой государственной итоговой аттестации по образовательной программе среднего профессионального образования  35.02.05 Агрономия ГБПОУ «Ардатовский аграрный техникум». 
2. Государственная итоговая аттестация проводится в форме защиты выпускной квалификационной работы, которая выполняется в виде дипломной работы  и  демонстрационного экзамена. 
3. На выполнение дипломной  работы  отводится 4 недели, защиту дипломной  работы  и демонстрационный экзамен 2 недели.
4. Необходимым условием допуска к государственной итоговой аттестации является представление документов, подтверждающих освоение студентом компетенций и личностных результатов при изучении теоретического материала и прохождении практики по каждому из основных видов профессиональной деятельности. 
</t>
  </si>
  <si>
    <t xml:space="preserve">2. Сводные данные по бюджету времени (в неделях) для очной формы обучения</t>
  </si>
  <si>
    <t>Курсы</t>
  </si>
  <si>
    <t xml:space="preserve">Обучение по дисциплинам и междисциплинарным курсам</t>
  </si>
  <si>
    <t xml:space="preserve">Учебная практика</t>
  </si>
  <si>
    <t xml:space="preserve">Производственная практика</t>
  </si>
  <si>
    <t xml:space="preserve">Промежуточная аттестация</t>
  </si>
  <si>
    <t xml:space="preserve">Государственная итоговая аттестация</t>
  </si>
  <si>
    <t>Каникулы</t>
  </si>
  <si>
    <t>Всего</t>
  </si>
  <si>
    <t xml:space="preserve">1 курс</t>
  </si>
  <si>
    <t xml:space="preserve">2 курс</t>
  </si>
  <si>
    <t xml:space="preserve">3 курс</t>
  </si>
  <si>
    <t xml:space="preserve">4 курс</t>
  </si>
  <si>
    <t xml:space="preserve">2. План учебного процесса </t>
  </si>
  <si>
    <t>Индекс</t>
  </si>
  <si>
    <t xml:space="preserve">Наименование циклов,  дисциплин, профессиональных модулей, МДК, практик</t>
  </si>
  <si>
    <t xml:space="preserve">Формы промежуточной аттестации</t>
  </si>
  <si>
    <t xml:space="preserve">Учебная нагрузка обучающихся, час.</t>
  </si>
  <si>
    <t xml:space="preserve">Распределение обязательной учебной нагрузки по курсам и семестрам, час. в семестр</t>
  </si>
  <si>
    <t xml:space="preserve">Всего объем образовательной нагрузки</t>
  </si>
  <si>
    <t xml:space="preserve">Самостоятельная учебная работа</t>
  </si>
  <si>
    <t xml:space="preserve">Работа обучающихся во взаимодействии с преподавателями</t>
  </si>
  <si>
    <t xml:space="preserve">I курс </t>
  </si>
  <si>
    <t xml:space="preserve">II курс </t>
  </si>
  <si>
    <t xml:space="preserve">III курс </t>
  </si>
  <si>
    <t xml:space="preserve">IV курс </t>
  </si>
  <si>
    <t xml:space="preserve">занятия по дисциплинам и МДК</t>
  </si>
  <si>
    <t xml:space="preserve">учебная и производственная практика</t>
  </si>
  <si>
    <t xml:space="preserve">промежуточная аттестация</t>
  </si>
  <si>
    <t xml:space="preserve">1 сем.  17 нед.</t>
  </si>
  <si>
    <t xml:space="preserve">в том числе</t>
  </si>
  <si>
    <t xml:space="preserve">2 сем. 24   нед.</t>
  </si>
  <si>
    <t xml:space="preserve">3 сем.  17 нед</t>
  </si>
  <si>
    <t xml:space="preserve">4 сем.  24 нед.</t>
  </si>
  <si>
    <t xml:space="preserve">5 сем. 17 нед.</t>
  </si>
  <si>
    <t xml:space="preserve">6 сем.    24 нед.</t>
  </si>
  <si>
    <t xml:space="preserve">7 сем. 17 нед.</t>
  </si>
  <si>
    <t xml:space="preserve">8 сем.    24 нед.</t>
  </si>
  <si>
    <t xml:space="preserve">всего занятий</t>
  </si>
  <si>
    <t xml:space="preserve">учебные занятия</t>
  </si>
  <si>
    <t>практика</t>
  </si>
  <si>
    <t xml:space="preserve">самостоятельная работа</t>
  </si>
  <si>
    <t>уроков</t>
  </si>
  <si>
    <t xml:space="preserve">лабораторных и практических занятий</t>
  </si>
  <si>
    <t xml:space="preserve">курсовое проектирование</t>
  </si>
  <si>
    <t>Консультации</t>
  </si>
  <si>
    <t xml:space="preserve">Общеобразовательная подготовка</t>
  </si>
  <si>
    <t>БД</t>
  </si>
  <si>
    <t xml:space="preserve">Базовые дисциплины</t>
  </si>
  <si>
    <t>ОУД.01.</t>
  </si>
  <si>
    <t xml:space="preserve">Русский язык</t>
  </si>
  <si>
    <t>э</t>
  </si>
  <si>
    <t>Литература</t>
  </si>
  <si>
    <t>дз</t>
  </si>
  <si>
    <t>ОУД.02.</t>
  </si>
  <si>
    <t xml:space="preserve">Иностранный язык</t>
  </si>
  <si>
    <t>ОУД.03.</t>
  </si>
  <si>
    <t>Математика</t>
  </si>
  <si>
    <t>ОУД.04.</t>
  </si>
  <si>
    <t>История</t>
  </si>
  <si>
    <t>ОУД.05.</t>
  </si>
  <si>
    <t xml:space="preserve">Физическая культура</t>
  </si>
  <si>
    <t>ОУД.06.</t>
  </si>
  <si>
    <t xml:space="preserve">Основы безопасности жизнедеятельности</t>
  </si>
  <si>
    <t>ОУД.7.</t>
  </si>
  <si>
    <t>Астрономия</t>
  </si>
  <si>
    <t>ПД</t>
  </si>
  <si>
    <t xml:space="preserve">Профильные дисциплины</t>
  </si>
  <si>
    <t>ОУД.08.</t>
  </si>
  <si>
    <t>Информатика</t>
  </si>
  <si>
    <t>ОУД.09.</t>
  </si>
  <si>
    <t>Химия</t>
  </si>
  <si>
    <t>ОУД.10.</t>
  </si>
  <si>
    <t>Биология</t>
  </si>
  <si>
    <t>ОУД.11.</t>
  </si>
  <si>
    <t xml:space="preserve">Родная литература/родной язык</t>
  </si>
  <si>
    <t>ПОО</t>
  </si>
  <si>
    <t xml:space="preserve">Предлагаемые ОО</t>
  </si>
  <si>
    <t>ЭК.02</t>
  </si>
  <si>
    <t xml:space="preserve">Введение в специальность</t>
  </si>
  <si>
    <t xml:space="preserve">Профессиональная подготовка</t>
  </si>
  <si>
    <t>ОГСЭ.00</t>
  </si>
  <si>
    <t xml:space="preserve">Общий гуманитарный и социально-экономический цикл</t>
  </si>
  <si>
    <t>ОГСЭ.01.</t>
  </si>
  <si>
    <t xml:space="preserve">Основы философии</t>
  </si>
  <si>
    <t>ОГСЭ.02.</t>
  </si>
  <si>
    <t>ОГСЭ.03.</t>
  </si>
  <si>
    <t xml:space="preserve">Иностранный язык в профессиональной деятельности</t>
  </si>
  <si>
    <t>ОГСЭ.04.</t>
  </si>
  <si>
    <t xml:space="preserve">Физическая культура </t>
  </si>
  <si>
    <t>з</t>
  </si>
  <si>
    <t>ОГСЭ.05.</t>
  </si>
  <si>
    <t xml:space="preserve">Психология общения</t>
  </si>
  <si>
    <t>ОГСЭ.06.</t>
  </si>
  <si>
    <t xml:space="preserve">Русский язык и культура речи</t>
  </si>
  <si>
    <t>ЕН.ОО</t>
  </si>
  <si>
    <t xml:space="preserve">Математический и общий естественнонаучный цикл</t>
  </si>
  <si>
    <t>ЕН.01.</t>
  </si>
  <si>
    <t xml:space="preserve">Экологические основы природопользования</t>
  </si>
  <si>
    <t>ОП.00</t>
  </si>
  <si>
    <t xml:space="preserve">Профессиональный цикл</t>
  </si>
  <si>
    <t xml:space="preserve">Общепрофессиональный  цикл</t>
  </si>
  <si>
    <t>ОП.01.</t>
  </si>
  <si>
    <t xml:space="preserve">Ботаника и физиология растений</t>
  </si>
  <si>
    <t>ОП.02.</t>
  </si>
  <si>
    <t xml:space="preserve">Основы агрономии</t>
  </si>
  <si>
    <t>ОП.03.</t>
  </si>
  <si>
    <t xml:space="preserve">Основы аналитической химии</t>
  </si>
  <si>
    <t>ОП.04.</t>
  </si>
  <si>
    <t xml:space="preserve">Основы механизации, электрификации и автоматизации сельскохозяйственного производства</t>
  </si>
  <si>
    <t>ОП.05.</t>
  </si>
  <si>
    <t xml:space="preserve">Микробиология, санитария и гигиена</t>
  </si>
  <si>
    <t>ОП.06.</t>
  </si>
  <si>
    <t xml:space="preserve">Финансовая грамотность</t>
  </si>
  <si>
    <t>ОП.07.</t>
  </si>
  <si>
    <t xml:space="preserve">Основы экономики, менеджмета и маркетинга</t>
  </si>
  <si>
    <t>ОП.08.</t>
  </si>
  <si>
    <t xml:space="preserve">Правовые основы профессиональной деятельности</t>
  </si>
  <si>
    <t>ОП.09.</t>
  </si>
  <si>
    <t xml:space="preserve">Метрология, стандартизация и подтверждение качества</t>
  </si>
  <si>
    <t>ОП.10</t>
  </si>
  <si>
    <t xml:space="preserve">Информационные технологии в профессиональной деятельности</t>
  </si>
  <si>
    <t>ОП.11</t>
  </si>
  <si>
    <t xml:space="preserve">Охрана труда</t>
  </si>
  <si>
    <t>ОП.12</t>
  </si>
  <si>
    <t xml:space="preserve">Безопасность жизнедеятельности</t>
  </si>
  <si>
    <t>ОП.13</t>
  </si>
  <si>
    <t xml:space="preserve">Сельскохоозяйственные биотехнологии</t>
  </si>
  <si>
    <t>П.00</t>
  </si>
  <si>
    <t xml:space="preserve">Профессиональный  цикл</t>
  </si>
  <si>
    <t>ПМ.00</t>
  </si>
  <si>
    <t xml:space="preserve">Профессиональные модули</t>
  </si>
  <si>
    <t>ПМ.01</t>
  </si>
  <si>
    <t xml:space="preserve">Организация работы растениеводческих бригад в соответствии с технологическими картами возделывания сельскохозяйственных культур</t>
  </si>
  <si>
    <t xml:space="preserve">Экзамен по модулю</t>
  </si>
  <si>
    <t>МДК.01.01</t>
  </si>
  <si>
    <t xml:space="preserve">Технологии производства продукции растениеводства</t>
  </si>
  <si>
    <t>МДК.01.02</t>
  </si>
  <si>
    <t xml:space="preserve">Метеорологическое обслуживание сельскохозяйственного производства</t>
  </si>
  <si>
    <t>МДК.01.03</t>
  </si>
  <si>
    <t xml:space="preserve">Выбор агротезнологий для различных сельскохозяйственных культур</t>
  </si>
  <si>
    <t>МДК.01.04</t>
  </si>
  <si>
    <t xml:space="preserve">Селекция и семеноводческая работа в отрасли растениеводства</t>
  </si>
  <si>
    <t>МДК.01.05</t>
  </si>
  <si>
    <t xml:space="preserve">Управление структурным подразделением сельскохозяйственной организации</t>
  </si>
  <si>
    <t>УП.01</t>
  </si>
  <si>
    <t>ПП.01</t>
  </si>
  <si>
    <t>ПМ.02</t>
  </si>
  <si>
    <t xml:space="preserve">Контроль процесса развития растений в течение вегетации</t>
  </si>
  <si>
    <t>МДК.02.01</t>
  </si>
  <si>
    <t xml:space="preserve">Защита растений</t>
  </si>
  <si>
    <t>МДК.02.02</t>
  </si>
  <si>
    <t xml:space="preserve">Механизация технологий в растениеводстве</t>
  </si>
  <si>
    <t>МДК.02.03</t>
  </si>
  <si>
    <t xml:space="preserve">Обработка и воспроизводство плодородия почв</t>
  </si>
  <si>
    <t>МДК.02.04</t>
  </si>
  <si>
    <t xml:space="preserve">Агрохимическое обслуживание сельскохозяйственного производства</t>
  </si>
  <si>
    <t>МДК.02.05</t>
  </si>
  <si>
    <t xml:space="preserve">Хранение и переработка продукции растениеводства</t>
  </si>
  <si>
    <t>УП.02</t>
  </si>
  <si>
    <t>ПП.02</t>
  </si>
  <si>
    <t>ПМ.03</t>
  </si>
  <si>
    <t xml:space="preserve">Выполнение работ по одной или нескольких профессий рабочих, должностей  служащих. Профессия 18103 Садовник</t>
  </si>
  <si>
    <t>МДК.03.01</t>
  </si>
  <si>
    <t xml:space="preserve">Технология выполнения работ по профессии Садовник</t>
  </si>
  <si>
    <t>УП.03</t>
  </si>
  <si>
    <t>ПП.03</t>
  </si>
  <si>
    <t>ПДП.00</t>
  </si>
  <si>
    <t xml:space="preserve">Производственная  практика (преддипломная)</t>
  </si>
  <si>
    <t>ГИА.00</t>
  </si>
  <si>
    <t>ГИА</t>
  </si>
  <si>
    <t xml:space="preserve">объем, час.</t>
  </si>
  <si>
    <t xml:space="preserve">Дисциплин и МДК</t>
  </si>
  <si>
    <t xml:space="preserve">Учебной практики</t>
  </si>
  <si>
    <t xml:space="preserve">Производств. практики</t>
  </si>
  <si>
    <t xml:space="preserve">Промежуточной аттестации</t>
  </si>
  <si>
    <t xml:space="preserve">Государственной итоговой аттестации</t>
  </si>
  <si>
    <t xml:space="preserve">Государственная итоговая аттестация: дипломная работа и демонстрационный экзамен</t>
  </si>
  <si>
    <t>количество</t>
  </si>
  <si>
    <t xml:space="preserve">Экзаменов (в т.ч. экзаменов (квалификационных), ед.</t>
  </si>
  <si>
    <t xml:space="preserve">Дифференцир. зачетов*, ед.</t>
  </si>
  <si>
    <t xml:space="preserve">Зачетов*, ед.</t>
  </si>
  <si>
    <t xml:space="preserve">* В подсчет включены зачеты по физической культуре</t>
  </si>
  <si>
    <t xml:space="preserve">3. Перечень кабинетов, лабораторий, мастерских и других помещений для подготовки по профессии 15.01.25 Станочник (металлообработка)</t>
  </si>
  <si>
    <t>Наименование</t>
  </si>
  <si>
    <t>Кабинеты</t>
  </si>
  <si>
    <t xml:space="preserve">русского языка и литературы</t>
  </si>
  <si>
    <t xml:space="preserve">иностранного языка</t>
  </si>
  <si>
    <t>математики</t>
  </si>
  <si>
    <t xml:space="preserve">истории и обществознания</t>
  </si>
  <si>
    <t>физики</t>
  </si>
  <si>
    <t xml:space="preserve">химии и биологии</t>
  </si>
  <si>
    <t>электротехники</t>
  </si>
  <si>
    <t xml:space="preserve">технической графики</t>
  </si>
  <si>
    <t xml:space="preserve">технических измерений</t>
  </si>
  <si>
    <t>материаловедения</t>
  </si>
  <si>
    <t xml:space="preserve">безопасности жизнедеятельности</t>
  </si>
  <si>
    <t xml:space="preserve">экономики отрасли</t>
  </si>
  <si>
    <t xml:space="preserve">технологии металлообработки и работы в металлообрабатывающих цехах</t>
  </si>
  <si>
    <t>Лаборатории</t>
  </si>
  <si>
    <t xml:space="preserve">информатики и информационных технологий</t>
  </si>
  <si>
    <t xml:space="preserve">материаловедения и современных эксплуатационных материалов</t>
  </si>
  <si>
    <t xml:space="preserve">программирования для автоматизированного оборудования станков с программным управлением</t>
  </si>
  <si>
    <t>Мастерские</t>
  </si>
  <si>
    <t>металлообработки</t>
  </si>
  <si>
    <t>токарная</t>
  </si>
  <si>
    <t>слесарная</t>
  </si>
  <si>
    <t xml:space="preserve">Тренажеры, тренажерные комплексы</t>
  </si>
  <si>
    <t xml:space="preserve">тренажер для отработки координации движения рук при токарной обработке</t>
  </si>
  <si>
    <t xml:space="preserve">демонстрационное устройство токарного станка</t>
  </si>
  <si>
    <t xml:space="preserve">тренажер для отработки навыков управления суппортом токарного станка</t>
  </si>
  <si>
    <t xml:space="preserve">Спортивный комплекс</t>
  </si>
  <si>
    <t xml:space="preserve">спортивный зал</t>
  </si>
  <si>
    <t xml:space="preserve">открытый стадион широкого профиля с элементами полосы препятствий</t>
  </si>
  <si>
    <t xml:space="preserve">место для стрельбы</t>
  </si>
  <si>
    <t>Залы</t>
  </si>
  <si>
    <t xml:space="preserve">библиотека, читальный зал с выходом в сеть Интернет</t>
  </si>
  <si>
    <t xml:space="preserve">актовый зал</t>
  </si>
  <si>
    <t xml:space="preserve">Наименование учебных дисциплин, профессиональных модулей</t>
  </si>
  <si>
    <t xml:space="preserve">ОК 01. Выбирать способы решения задач профессиональной деятельности, применительно к различным контекстам</t>
  </si>
  <si>
    <t xml:space="preserve">ОК 02. Использовать современные средства поиска, анализа и интерпретации информации и информационные технологии для выполнения задач профессиональной деятельности</t>
  </si>
  <si>
    <t xml:space="preserve">ОК 03. Планировать и реализовывать собственное профессиональное и личностное развитие, предпринимательскую деятельность в профессиональной сфере, использовать знания по финансовой грамотности в различных жизненных ситуациях.</t>
  </si>
  <si>
    <t xml:space="preserve">ОК 04.Эффективно взаимодействовать и работать в коллективе, в команде.</t>
  </si>
  <si>
    <t xml:space="preserve">ОК 05. Осуществлять устную и письменную коммуникацию на государственном языке Российской Федерации  с учетом особенностей социального и культурного контекста.</t>
  </si>
  <si>
    <t xml:space="preserve">ОК 06. Проявлять гражданско-патриотическую позицию, демонстрировать осознанное поведение на основе традиционных общечеловеческих ценностей, применять стандарты антикоррупционного поведения.</t>
  </si>
  <si>
    <t xml:space="preserve">ОК 07. Содействовать сохранению окружающей среды, ресурсосбережению, применять знания об изменении климата, принципы бережливого производства, эффективно действовать в чрезвычайных ситуациях.</t>
  </si>
  <si>
    <t xml:space="preserve">ОК 08. Использовать средства физической культуры для сохранения и укрепления здоровья в процессе профессиональной деятельности и поддержание необходимого уровня физической подготовленности.</t>
  </si>
  <si>
    <t xml:space="preserve">ОК 09. Пользоваться профессиональной документацией на государственном и иностранном языках</t>
  </si>
  <si>
    <t xml:space="preserve">ПК 1.1. Осуществлять подготовку рабочих планов-графиков выполнения полевых работ</t>
  </si>
  <si>
    <t xml:space="preserve">ПК 1.2. Выполнять разработку и выдачу заданий для растениеводческих бригад</t>
  </si>
  <si>
    <t xml:space="preserve">ПК 1.3. Проводить инструктирование работников по выполнению выданных производственных заданий</t>
  </si>
  <si>
    <t xml:space="preserve">ПК 1.4. Осуществлять оперативный контроль качества выполнения технологических операций в растениеводстве</t>
  </si>
  <si>
    <t xml:space="preserve">ПК 1.5. Принимать меры по устранению выявленных в ходе контроля качества технологических операций дефектов и недостатков</t>
  </si>
  <si>
    <t xml:space="preserve">ПК 1.6. Осуществлять технологические регулировки почвообрабатывающих и посевных агрегатов, используемых для реализации технологических операций</t>
  </si>
  <si>
    <t xml:space="preserve">ПК 1.7. Осуществлять подготовку информации для составления первичной отчетности</t>
  </si>
  <si>
    <t xml:space="preserve">ПК 2.1. Составлять программы контроля развития растений в течение вегетации</t>
  </si>
  <si>
    <t xml:space="preserve">ПК 2.2. Устанавливать календарные сроки проведения технологических операций на основе определения фенологических фаз развития растений</t>
  </si>
  <si>
    <t xml:space="preserve">ПК 2.3. Применять качественные и количественные методы определения общего состояния посевов, полевой всхожести, густоты состояния, перезимовки озимых и многолетних культур</t>
  </si>
  <si>
    <t xml:space="preserve">ПК 2.4. Определять видовой состав сорных растений и степень засоренности посевов</t>
  </si>
  <si>
    <t xml:space="preserve">ПК 2.5. Определять видовой состав вредителей, плотность их популяций, вредоносность и степень поврежденности растений, и распространенность вредителей</t>
  </si>
  <si>
    <t xml:space="preserve">ПК 2.6. Проводить диагностику болезней и степень их развития с целью совершенствования системы защиты растений и распространенность болезней</t>
  </si>
  <si>
    <t xml:space="preserve">ПК 2.7. Проводить почвенную и растительную диагностику питания растений</t>
  </si>
  <si>
    <t xml:space="preserve">ПК 2.8. Производить анализ готовности сельскохозяйственных культур к уборке и определять урожайность сельскохозяйственных культур перед уборкой для планирования уборочной кампании</t>
  </si>
  <si>
    <t xml:space="preserve">ПК 2.9. Проводить анализ и обработку информации, полученной в ходе процесса развития растений, и разрабатывать предложения по совершенствованию технологических процессов в растениеводстве</t>
  </si>
  <si>
    <t xml:space="preserve">ПК 3.1. Выявлять и устранять неисправности в работе тракторов всех категорий.</t>
  </si>
  <si>
    <t xml:space="preserve">ПК 3.2. Производить текущий ремонт и участвовать во всех видах ремонта обслуживаемого трактора и прицепных устройств </t>
  </si>
  <si>
    <t xml:space="preserve">ПК 3.3. Выполнение работы на зерноуборочных и специальных самоходных сельскохозяйственных машинах.</t>
  </si>
  <si>
    <t xml:space="preserve">ПК 3.4. Подготовка и постановка самоходных сельскохозяйственных машин на хранения.</t>
  </si>
  <si>
    <t>*</t>
  </si>
  <si>
    <t xml:space="preserve">Родной язык (русский)</t>
  </si>
  <si>
    <t>Физика</t>
  </si>
  <si>
    <t xml:space="preserve">Элективный курс по биологии</t>
  </si>
  <si>
    <t xml:space="preserve">Элективный курс по химии</t>
  </si>
  <si>
    <t xml:space="preserve">Основы экономики, менеджмента и маркетинга</t>
  </si>
  <si>
    <t xml:space="preserve">Основы финансовой грамотности</t>
  </si>
  <si>
    <t xml:space="preserve">Сельскохозяйственные биотехнологии</t>
  </si>
  <si>
    <t xml:space="preserve">Выполнение работ по одной или нескольких профессий рабочих, должностей  служащих </t>
  </si>
  <si>
    <t xml:space="preserve">3. Перечень кабинетов, лабораторий, мастерских и других помещений для подготовки по специальности</t>
  </si>
  <si>
    <t xml:space="preserve">Русского языка и литературы</t>
  </si>
  <si>
    <t xml:space="preserve">Химии и биологии</t>
  </si>
  <si>
    <t xml:space="preserve">Физики, математики  и астрономии</t>
  </si>
  <si>
    <t xml:space="preserve">Иностранного языка/английский/</t>
  </si>
  <si>
    <t xml:space="preserve">Информатики и информационных технологий в профессиональной деятельности</t>
  </si>
  <si>
    <t xml:space="preserve">Гуманитарных и социально-экономических дисциплин</t>
  </si>
  <si>
    <t xml:space="preserve">Иностранного языка/немецкий/</t>
  </si>
  <si>
    <t xml:space="preserve">Экологических основ природопользования</t>
  </si>
  <si>
    <t xml:space="preserve">Экономики, менеджмента и маркетинга</t>
  </si>
  <si>
    <t xml:space="preserve">Безопасности жизнедеятельности и охраны труда</t>
  </si>
  <si>
    <t xml:space="preserve">Основ агрономии</t>
  </si>
  <si>
    <t xml:space="preserve">Правовых основ профессиональной деятельности</t>
  </si>
  <si>
    <t xml:space="preserve">Метрологии, стандартизации и подтверждения качества</t>
  </si>
  <si>
    <t xml:space="preserve">Аналитической химии</t>
  </si>
  <si>
    <t xml:space="preserve">Метеорологии </t>
  </si>
  <si>
    <t xml:space="preserve">Микробиологии,санитарии и гигиены</t>
  </si>
  <si>
    <t xml:space="preserve">Ботаники и физиологии растений</t>
  </si>
  <si>
    <t xml:space="preserve">Лаборатория технологии и механизации производства продукции растениеводства </t>
  </si>
  <si>
    <t xml:space="preserve">Механизации, электрификации и автоматизации сельскохозяйственного производства</t>
  </si>
  <si>
    <t xml:space="preserve">                                                                          Опытный участок</t>
  </si>
  <si>
    <t>Есть</t>
  </si>
  <si>
    <t xml:space="preserve">Спортивный зал</t>
  </si>
  <si>
    <t xml:space="preserve">Библиотека, читальный зал с выходом в сеть Интернет</t>
  </si>
  <si>
    <t xml:space="preserve">Актовый зал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</si>
</sst>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dd/mm/yyyy"/>
    <numFmt numFmtId="161" formatCode="0.0"/>
  </numFmts>
  <fonts count="38">
    <font>
      <sz val="11.000000"/>
      <color theme="1"/>
      <name val="Calibri"/>
      <scheme val="minor"/>
    </font>
    <font>
      <sz val="12.000000"/>
      <color theme="1"/>
      <name val="Times New Roman"/>
    </font>
    <font>
      <sz val="12.000000"/>
      <color theme="1" tint="0"/>
      <name val="Times New Roman"/>
    </font>
    <font>
      <b/>
      <sz val="24.000000"/>
      <color theme="1" tint="0"/>
      <name val="Times New Roman"/>
    </font>
    <font>
      <b/>
      <sz val="12.000000"/>
      <color theme="1" tint="0"/>
      <name val="Times New Roman"/>
    </font>
    <font>
      <u/>
      <sz val="12.000000"/>
      <color theme="1" tint="0"/>
      <name val="Times New Roman"/>
    </font>
    <font>
      <i/>
      <sz val="10.000000"/>
      <color theme="1" tint="0"/>
      <name val="Times New Roman"/>
    </font>
    <font>
      <i/>
      <sz val="11.000000"/>
      <color theme="1"/>
      <name val="Calibri"/>
      <scheme val="minor"/>
    </font>
    <font>
      <i/>
      <sz val="12.000000"/>
      <color theme="1" tint="0"/>
      <name val="Times New Roman"/>
    </font>
    <font>
      <sz val="11.000000"/>
      <name val="Times New Roman"/>
    </font>
    <font>
      <sz val="9.000000"/>
      <name val="Times New Roman"/>
    </font>
    <font>
      <sz val="10.000000"/>
      <name val="Times New Roman"/>
    </font>
    <font>
      <b/>
      <sz val="10.000000"/>
      <name val="Times New Roman"/>
    </font>
    <font>
      <b/>
      <sz val="11.000000"/>
      <name val="Times New Roman"/>
    </font>
    <font>
      <i/>
      <sz val="10.000000"/>
      <name val="Times New Roman"/>
    </font>
    <font>
      <b/>
      <sz val="10.000000"/>
      <color theme="1"/>
      <name val="Times New Roman"/>
    </font>
    <font>
      <sz val="7.000000"/>
      <name val="Times New Roman"/>
    </font>
    <font>
      <sz val="8.000000"/>
      <name val="Times New Roman"/>
    </font>
    <font>
      <sz val="8.000000"/>
      <color indexed="4"/>
      <name val="Times New Roman"/>
    </font>
    <font>
      <b/>
      <sz val="8.000000"/>
      <name val="Times New Roman"/>
    </font>
    <font>
      <b/>
      <sz val="8.000000"/>
      <color indexed="4"/>
      <name val="Times New Roman"/>
    </font>
    <font>
      <b/>
      <sz val="7.000000"/>
      <name val="Times New Roman"/>
    </font>
    <font>
      <i/>
      <sz val="8.000000"/>
      <name val="Times New Roman"/>
    </font>
    <font>
      <sz val="8.000000"/>
      <color theme="0"/>
      <name val="Times New Roman"/>
    </font>
    <font>
      <b/>
      <sz val="8.000000"/>
      <color theme="0"/>
      <name val="Times New Roman"/>
    </font>
    <font>
      <sz val="8.000000"/>
      <color indexed="5"/>
      <name val="Times New Roman"/>
    </font>
    <font>
      <b/>
      <i/>
      <sz val="8.000000"/>
      <name val="Times New Roman"/>
    </font>
    <font>
      <sz val="8.000000"/>
      <color theme="1"/>
      <name val="Times New Roman"/>
    </font>
    <font>
      <b/>
      <sz val="10.000000"/>
      <color indexed="4"/>
      <name val="Times New Roman"/>
    </font>
    <font>
      <sz val="8.000000"/>
      <color theme="1" tint="0"/>
      <name val="Times New Roman"/>
    </font>
    <font>
      <b/>
      <sz val="8.000000"/>
      <color theme="1"/>
      <name val="Times New Roman"/>
    </font>
    <font>
      <i/>
      <sz val="7.000000"/>
      <name val="Times New Roman"/>
    </font>
    <font>
      <i/>
      <sz val="8.000000"/>
      <color indexed="4"/>
      <name val="Times New Roman"/>
    </font>
    <font>
      <b/>
      <sz val="8.000000"/>
      <color indexed="2"/>
      <name val="Times New Roman"/>
    </font>
    <font>
      <sz val="11.000000"/>
      <name val="Calibri"/>
    </font>
    <font>
      <sz val="7.000000"/>
      <color theme="1"/>
      <name val="Times New Roman"/>
    </font>
    <font>
      <sz val="10.000000"/>
      <name val="Calibri"/>
    </font>
    <font>
      <sz val="8.000000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indexed="5"/>
        <bgColor indexed="5"/>
      </patternFill>
    </fill>
    <fill>
      <patternFill patternType="solid">
        <fgColor rgb="FF00B050"/>
        <bgColor rgb="FF00B050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theme="0"/>
      </patternFill>
    </fill>
    <fill>
      <patternFill patternType="solid">
        <fgColor indexed="31"/>
        <bgColor indexed="31"/>
      </patternFill>
    </fill>
  </fills>
  <borders count="192">
    <border>
      <left style="none"/>
      <right style="none"/>
      <top style="none"/>
      <bottom style="none"/>
      <diagonal style="none"/>
    </border>
    <border>
      <left style="thin">
        <color theme="1"/>
      </left>
      <right style="none"/>
      <top style="thin">
        <color theme="1"/>
      </top>
      <bottom style="none"/>
      <diagonal style="none"/>
    </border>
    <border>
      <left style="none"/>
      <right style="none"/>
      <top style="thin">
        <color theme="1"/>
      </top>
      <bottom style="none"/>
      <diagonal style="none"/>
    </border>
    <border>
      <left style="none"/>
      <right style="thin">
        <color theme="1"/>
      </right>
      <top style="thin">
        <color theme="1"/>
      </top>
      <bottom style="none"/>
      <diagonal style="none"/>
    </border>
    <border>
      <left style="thin">
        <color theme="1"/>
      </left>
      <right style="none"/>
      <top style="none"/>
      <bottom style="none"/>
      <diagonal style="none"/>
    </border>
    <border>
      <left style="none"/>
      <right style="thin">
        <color theme="1"/>
      </right>
      <top style="none"/>
      <bottom style="none"/>
      <diagonal style="none"/>
    </border>
    <border>
      <left style="thin">
        <color theme="1"/>
      </left>
      <right style="none"/>
      <top style="none"/>
      <bottom style="thin">
        <color theme="1"/>
      </bottom>
      <diagonal style="none"/>
    </border>
    <border>
      <left style="none"/>
      <right style="none"/>
      <top style="none"/>
      <bottom style="thin">
        <color theme="1"/>
      </bottom>
      <diagonal style="none"/>
    </border>
    <border>
      <left style="none"/>
      <right style="thin">
        <color theme="1"/>
      </right>
      <top style="none"/>
      <bottom style="thin">
        <color theme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none"/>
      <top style="medium">
        <color auto="1"/>
      </top>
      <bottom style="none"/>
      <diagonal style="none"/>
    </border>
    <border>
      <left style="none"/>
      <right style="none"/>
      <top style="medium">
        <color auto="1"/>
      </top>
      <bottom style="none"/>
      <diagonal style="none"/>
    </border>
    <border>
      <left style="none"/>
      <right style="thin">
        <color auto="1"/>
      </right>
      <top style="medium">
        <color auto="1"/>
      </top>
      <bottom style="none"/>
      <diagonal style="none"/>
    </border>
    <border>
      <left style="none"/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none"/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none"/>
      <right style="none"/>
      <top style="none"/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none"/>
      <right style="none"/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none"/>
      <right style="medium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medium">
        <color theme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none"/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hair">
        <color auto="1"/>
      </bottom>
      <diagonal style="none"/>
    </border>
    <border>
      <left style="none"/>
      <right style="none"/>
      <top style="none"/>
      <bottom style="hair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theme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theme="1"/>
      </bottom>
      <diagonal style="none"/>
    </border>
    <border>
      <left style="medium">
        <color auto="1"/>
      </left>
      <right style="hair">
        <color auto="1"/>
      </right>
      <top style="hair">
        <color auto="1"/>
      </top>
      <bottom style="none"/>
      <diagonal style="none"/>
    </border>
    <border>
      <left style="hair">
        <color auto="1"/>
      </left>
      <right style="hair">
        <color auto="1"/>
      </right>
      <top style="hair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medium">
        <color auto="1"/>
      </right>
      <top style="none"/>
      <bottom style="none"/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none"/>
      <diagonal style="none"/>
    </border>
    <border>
      <left style="medium">
        <color theme="1"/>
      </left>
      <right style="medium">
        <color theme="1"/>
      </right>
      <top style="medium">
        <color theme="1"/>
      </top>
      <bottom style="none"/>
      <diagonal style="none"/>
    </border>
    <border>
      <left style="none"/>
      <right style="thin">
        <color theme="1"/>
      </right>
      <top style="medium">
        <color theme="1"/>
      </top>
      <bottom style="none"/>
      <diagonal style="none"/>
    </border>
    <border>
      <left style="thin">
        <color theme="1"/>
      </left>
      <right style="thin">
        <color theme="1"/>
      </right>
      <top style="medium">
        <color theme="1"/>
      </top>
      <bottom style="none"/>
      <diagonal style="none"/>
    </border>
    <border>
      <left style="thin">
        <color theme="1"/>
      </left>
      <right style="medium">
        <color theme="1"/>
      </right>
      <top style="medium">
        <color theme="1"/>
      </top>
      <bottom style="none"/>
      <diagonal style="none"/>
    </border>
    <border>
      <left style="none"/>
      <right style="none"/>
      <top style="thin">
        <color theme="1"/>
      </top>
      <bottom style="thin">
        <color theme="1"/>
      </bottom>
      <diagonal style="none"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 style="none"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 style="none"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 style="none"/>
    </border>
    <border>
      <left style="medium">
        <color theme="1"/>
      </left>
      <right style="thin">
        <color theme="1"/>
      </right>
      <top style="medium">
        <color theme="1"/>
      </top>
      <bottom style="none"/>
      <diagonal style="none"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 style="none"/>
    </border>
    <border>
      <left style="none"/>
      <right style="thin">
        <color theme="1"/>
      </right>
      <top style="medium">
        <color theme="1"/>
      </top>
      <bottom style="thin">
        <color theme="1"/>
      </bottom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 style="none"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 style="none"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 style="none"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 style="none"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 style="none"/>
    </border>
    <border>
      <left style="none"/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medium">
        <color theme="1"/>
      </left>
      <right style="thin">
        <color theme="1"/>
      </right>
      <top style="none"/>
      <bottom style="thin">
        <color theme="1"/>
      </bottom>
      <diagonal style="none"/>
    </border>
    <border>
      <left style="thin">
        <color theme="1"/>
      </left>
      <right style="thin">
        <color theme="1"/>
      </right>
      <top style="none"/>
      <bottom style="thin">
        <color theme="1"/>
      </bottom>
      <diagonal style="none"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 style="none"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 style="none"/>
    </border>
    <border>
      <left style="none"/>
      <right style="thin">
        <color theme="1"/>
      </right>
      <top style="thin">
        <color theme="1"/>
      </top>
      <bottom style="medium">
        <color theme="1"/>
      </bottom>
      <diagonal style="none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 style="none"/>
    </border>
    <border>
      <left style="medium">
        <color theme="1"/>
      </left>
      <right style="thin">
        <color auto="1"/>
      </right>
      <top style="medium">
        <color theme="1"/>
      </top>
      <bottom style="medium">
        <color theme="1"/>
      </bottom>
      <diagonal style="none"/>
    </border>
    <border>
      <left style="thin">
        <color auto="1"/>
      </left>
      <right style="none"/>
      <top style="medium">
        <color theme="1"/>
      </top>
      <bottom style="medium">
        <color theme="1"/>
      </bottom>
      <diagonal style="none"/>
    </border>
    <border>
      <left style="none"/>
      <right style="none"/>
      <top style="medium">
        <color theme="1"/>
      </top>
      <bottom style="medium">
        <color theme="1"/>
      </bottom>
      <diagonal style="none"/>
    </border>
    <border>
      <left style="none"/>
      <right style="thin">
        <color auto="1"/>
      </right>
      <top style="medium">
        <color theme="1"/>
      </top>
      <bottom style="medium">
        <color theme="1"/>
      </bottom>
      <diagonal style="none"/>
    </border>
    <border>
      <left style="thin">
        <color auto="1"/>
      </left>
      <right style="hair">
        <color auto="1"/>
      </right>
      <top style="medium">
        <color theme="1"/>
      </top>
      <bottom style="medium">
        <color theme="1"/>
      </bottom>
      <diagonal style="none"/>
    </border>
    <border>
      <left style="none"/>
      <right style="hair">
        <color auto="1"/>
      </right>
      <top style="medium">
        <color theme="1"/>
      </top>
      <bottom style="medium">
        <color theme="1"/>
      </bottom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medium">
        <color theme="1"/>
      </bottom>
      <diagonal style="none"/>
    </border>
    <border>
      <left style="thin">
        <color auto="1"/>
      </left>
      <right style="none"/>
      <top style="medium">
        <color theme="1"/>
      </top>
      <bottom style="none"/>
      <diagonal style="none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medium">
        <color theme="1"/>
      </bottom>
      <diagonal style="none"/>
    </border>
    <border>
      <left style="medium">
        <color theme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theme="1"/>
      </left>
      <right style="hair">
        <color auto="1"/>
      </right>
      <top style="none"/>
      <bottom style="thin">
        <color theme="1"/>
      </bottom>
      <diagonal style="none"/>
    </border>
    <border>
      <left style="none"/>
      <right style="hair">
        <color auto="1"/>
      </right>
      <top style="none"/>
      <bottom style="thin">
        <color theme="1"/>
      </bottom>
      <diagonal style="none"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thin">
        <color auto="1"/>
      </bottom>
      <diagonal style="none"/>
    </border>
    <border>
      <left style="thin">
        <color theme="1"/>
      </left>
      <right style="hair">
        <color auto="1"/>
      </right>
      <top style="thin">
        <color theme="1"/>
      </top>
      <bottom style="thin">
        <color theme="1"/>
      </bottom>
      <diagonal style="none"/>
    </border>
    <border>
      <left style="none"/>
      <right style="hair">
        <color auto="1"/>
      </right>
      <top style="thin">
        <color theme="1"/>
      </top>
      <bottom style="thin">
        <color theme="1"/>
      </bottom>
      <diagonal style="none"/>
    </border>
    <border>
      <left style="medium">
        <color theme="1"/>
      </left>
      <right style="medium">
        <color theme="1"/>
      </right>
      <top style="none"/>
      <bottom style="thin">
        <color auto="1"/>
      </bottom>
      <diagonal style="none"/>
    </border>
    <border>
      <left style="hair">
        <color auto="1"/>
      </left>
      <right style="hair">
        <color auto="1"/>
      </right>
      <top style="thin">
        <color theme="1"/>
      </top>
      <bottom style="thin">
        <color theme="1"/>
      </bottom>
      <diagonal style="none"/>
    </border>
    <border>
      <left style="none"/>
      <right style="none"/>
      <top style="none"/>
      <bottom style="medium">
        <color theme="1"/>
      </bottom>
      <diagonal style="none"/>
    </border>
    <border>
      <left style="thin">
        <color theme="1"/>
      </left>
      <right style="hair">
        <color auto="1"/>
      </right>
      <top style="thin">
        <color theme="1"/>
      </top>
      <bottom style="medium">
        <color theme="1"/>
      </bottom>
      <diagonal style="none"/>
    </border>
    <border>
      <left style="hair">
        <color auto="1"/>
      </left>
      <right style="hair">
        <color auto="1"/>
      </right>
      <top style="thin">
        <color theme="1"/>
      </top>
      <bottom style="medium">
        <color theme="1"/>
      </bottom>
      <diagonal style="none"/>
    </border>
    <border>
      <left style="none"/>
      <right style="thin">
        <color auto="1"/>
      </right>
      <top style="thin">
        <color auto="1"/>
      </top>
      <bottom style="medium">
        <color theme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theme="1"/>
      </bottom>
      <diagonal style="none"/>
    </border>
    <border>
      <left style="medium">
        <color theme="1"/>
      </left>
      <right style="medium">
        <color theme="1"/>
      </right>
      <top style="none"/>
      <bottom style="medium">
        <color theme="1"/>
      </bottom>
      <diagonal style="none"/>
    </border>
    <border>
      <left style="none"/>
      <right style="thin">
        <color auto="1"/>
      </right>
      <top style="none"/>
      <bottom style="medium">
        <color theme="1"/>
      </bottom>
      <diagonal style="none"/>
    </border>
    <border>
      <left style="medium">
        <color auto="1"/>
      </left>
      <right style="thin">
        <color auto="1"/>
      </right>
      <top style="none"/>
      <bottom style="medium">
        <color theme="1"/>
      </bottom>
      <diagonal style="none"/>
    </border>
    <border>
      <left style="medium">
        <color auto="1"/>
      </left>
      <right style="thin">
        <color auto="1"/>
      </right>
      <top style="medium">
        <color theme="1"/>
      </top>
      <bottom style="medium">
        <color theme="1"/>
      </bottom>
      <diagonal style="none"/>
    </border>
    <border>
      <left style="medium">
        <color theme="1"/>
      </left>
      <right style="thin">
        <color auto="1"/>
      </right>
      <top style="medium">
        <color theme="1"/>
      </top>
      <bottom style="none"/>
      <diagonal style="none"/>
    </border>
    <border>
      <left style="none"/>
      <right style="none"/>
      <top style="medium">
        <color theme="1"/>
      </top>
      <bottom style="none"/>
      <diagonal style="none"/>
    </border>
    <border>
      <left style="none"/>
      <right style="thin">
        <color auto="1"/>
      </right>
      <top style="medium">
        <color theme="1"/>
      </top>
      <bottom style="none"/>
      <diagonal style="none"/>
    </border>
    <border>
      <left style="thin">
        <color auto="1"/>
      </left>
      <right style="hair">
        <color auto="1"/>
      </right>
      <top style="medium">
        <color theme="1"/>
      </top>
      <bottom style="none"/>
      <diagonal style="none"/>
    </border>
    <border>
      <left style="none"/>
      <right style="hair">
        <color auto="1"/>
      </right>
      <top style="medium">
        <color theme="1"/>
      </top>
      <bottom style="none"/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none"/>
      <diagonal style="none"/>
    </border>
    <border>
      <left style="thin">
        <color theme="1"/>
      </left>
      <right style="none"/>
      <top style="medium">
        <color theme="1"/>
      </top>
      <bottom style="thin">
        <color theme="1"/>
      </bottom>
      <diagonal style="none"/>
    </border>
    <border>
      <left style="medium">
        <color theme="1"/>
      </left>
      <right style="thin">
        <color theme="1"/>
      </right>
      <top style="thin">
        <color theme="1"/>
      </top>
      <bottom style="none"/>
      <diagonal style="none"/>
    </border>
    <border>
      <left style="medium">
        <color theme="1"/>
      </left>
      <right style="medium">
        <color theme="1"/>
      </right>
      <top style="thin">
        <color theme="1"/>
      </top>
      <bottom style="none"/>
      <diagonal style="none"/>
    </border>
    <border>
      <left style="thin">
        <color theme="1"/>
      </left>
      <right style="medium">
        <color theme="1"/>
      </right>
      <top style="thin">
        <color theme="1"/>
      </top>
      <bottom style="none"/>
      <diagonal style="none"/>
    </border>
    <border>
      <left style="thin">
        <color theme="1"/>
      </left>
      <right style="medium">
        <color theme="1"/>
      </right>
      <top style="none"/>
      <bottom style="thin">
        <color theme="1"/>
      </bottom>
      <diagonal style="none"/>
    </border>
    <border>
      <left style="thin">
        <color theme="1"/>
      </left>
      <right style="none"/>
      <top style="thin">
        <color theme="1"/>
      </top>
      <bottom style="medium">
        <color theme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hair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hair">
        <color auto="1"/>
      </right>
      <top style="none"/>
      <bottom style="medium">
        <color theme="1"/>
      </bottom>
      <diagonal style="none"/>
    </border>
    <border>
      <left style="hair">
        <color auto="1"/>
      </left>
      <right style="hair">
        <color auto="1"/>
      </right>
      <top style="none"/>
      <bottom style="medium">
        <color theme="1"/>
      </bottom>
      <diagonal style="none"/>
    </border>
    <border>
      <left style="hair">
        <color auto="1"/>
      </left>
      <right style="none"/>
      <top style="none"/>
      <bottom style="medium">
        <color theme="1"/>
      </bottom>
      <diagonal style="none"/>
    </border>
    <border>
      <left style="none"/>
      <right style="hair">
        <color auto="1"/>
      </right>
      <top style="none"/>
      <bottom style="thin">
        <color auto="1"/>
      </bottom>
      <diagonal style="none"/>
    </border>
    <border>
      <left style="none"/>
      <right style="hair">
        <color auto="1"/>
      </right>
      <top style="none"/>
      <bottom style="none"/>
      <diagonal style="none"/>
    </border>
    <border>
      <left style="medium">
        <color theme="1"/>
      </left>
      <right style="none"/>
      <top style="medium">
        <color theme="1"/>
      </top>
      <bottom style="none"/>
      <diagonal style="none"/>
    </border>
    <border>
      <left style="none"/>
      <right style="medium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thin">
        <color theme="1"/>
      </right>
      <top style="none"/>
      <bottom style="none"/>
      <diagonal style="none"/>
    </border>
    <border>
      <left style="medium">
        <color auto="1"/>
      </left>
      <right style="none"/>
      <top style="medium">
        <color theme="1"/>
      </top>
      <bottom style="medium">
        <color theme="1"/>
      </bottom>
      <diagonal style="none"/>
    </border>
    <border>
      <left style="hair">
        <color auto="1"/>
      </left>
      <right style="thin">
        <color auto="1"/>
      </right>
      <top style="none"/>
      <bottom style="none"/>
      <diagonal style="none"/>
    </border>
    <border>
      <left style="none"/>
      <right style="hair">
        <color auto="1"/>
      </right>
      <top style="medium">
        <color theme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hair">
        <color auto="1"/>
      </left>
      <right style="hair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none"/>
      <top style="none"/>
      <bottom style="thin">
        <color auto="1"/>
      </bottom>
      <diagonal style="none"/>
    </border>
    <border>
      <left style="none"/>
      <right style="hair">
        <color auto="1"/>
      </right>
      <top style="thin">
        <color auto="1"/>
      </top>
      <bottom style="thin">
        <color auto="1"/>
      </bottom>
      <diagonal style="none"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none"/>
    </border>
    <border>
      <left style="medium">
        <color theme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medium">
        <color theme="1"/>
      </bottom>
      <diagonal style="none"/>
    </border>
    <border>
      <left style="thin">
        <color auto="1"/>
      </left>
      <right style="hair">
        <color auto="1"/>
      </right>
      <top style="thin">
        <color auto="1"/>
      </top>
      <bottom style="medium">
        <color theme="1"/>
      </bottom>
      <diagonal style="none"/>
    </border>
    <border>
      <left style="hair">
        <color auto="1"/>
      </left>
      <right style="hair">
        <color auto="1"/>
      </right>
      <top style="thin">
        <color auto="1"/>
      </top>
      <bottom style="medium">
        <color theme="1"/>
      </bottom>
      <diagonal style="none"/>
    </border>
    <border>
      <left style="medium">
        <color theme="1"/>
      </left>
      <right style="medium">
        <color theme="1"/>
      </right>
      <top style="thin">
        <color auto="1"/>
      </top>
      <bottom style="medium">
        <color theme="1"/>
      </bottom>
      <diagonal style="none"/>
    </border>
    <border>
      <left style="thin">
        <color auto="1"/>
      </left>
      <right style="none"/>
      <top style="none"/>
      <bottom style="medium">
        <color theme="1"/>
      </bottom>
      <diagonal style="none"/>
    </border>
    <border>
      <left style="medium">
        <color auto="1"/>
      </left>
      <right style="none"/>
      <top style="none"/>
      <bottom style="medium">
        <color theme="1"/>
      </bottom>
      <diagonal style="none"/>
    </border>
    <border>
      <left style="none"/>
      <right style="medium">
        <color theme="1"/>
      </right>
      <top style="none"/>
      <bottom style="none"/>
      <diagonal style="none"/>
    </border>
    <border>
      <left style="medium">
        <color theme="1"/>
      </left>
      <right style="none"/>
      <top style="none"/>
      <bottom style="none"/>
      <diagonal style="none"/>
    </border>
    <border>
      <left style="medium">
        <color theme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hair">
        <color auto="1"/>
      </right>
      <top style="none"/>
      <bottom style="thin">
        <color theme="1"/>
      </bottom>
      <diagonal style="none"/>
    </border>
    <border>
      <left style="hair">
        <color auto="1"/>
      </left>
      <right style="hair">
        <color auto="1"/>
      </right>
      <top style="none"/>
      <bottom style="thin">
        <color theme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theme="1"/>
      </left>
      <right style="hair">
        <color auto="1"/>
      </right>
      <top style="thin">
        <color theme="1"/>
      </top>
      <bottom style="thin">
        <color auto="1"/>
      </bottom>
      <diagonal style="none"/>
    </border>
    <border>
      <left style="hair">
        <color auto="1"/>
      </left>
      <right style="hair">
        <color auto="1"/>
      </right>
      <top style="thin">
        <color theme="1"/>
      </top>
      <bottom style="thin">
        <color auto="1"/>
      </bottom>
      <diagonal style="none"/>
    </border>
    <border>
      <left style="hair">
        <color auto="1"/>
      </left>
      <right style="thin">
        <color theme="1"/>
      </right>
      <top style="thin">
        <color theme="1"/>
      </top>
      <bottom style="thin">
        <color auto="1"/>
      </bottom>
      <diagonal style="none"/>
    </border>
    <border>
      <left style="thin">
        <color theme="1"/>
      </left>
      <right style="hair">
        <color auto="1"/>
      </right>
      <top style="thin">
        <color auto="1"/>
      </top>
      <bottom style="thin">
        <color auto="1"/>
      </bottom>
      <diagonal style="none"/>
    </border>
    <border>
      <left style="hair">
        <color auto="1"/>
      </left>
      <right style="thin">
        <color theme="1"/>
      </right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hair">
        <color auto="1"/>
      </right>
      <top style="thin">
        <color auto="1"/>
      </top>
      <bottom style="thin">
        <color theme="1"/>
      </bottom>
      <diagonal style="none"/>
    </border>
    <border>
      <left style="hair">
        <color auto="1"/>
      </left>
      <right style="hair">
        <color auto="1"/>
      </right>
      <top style="thin">
        <color auto="1"/>
      </top>
      <bottom style="thin">
        <color theme="1"/>
      </bottom>
      <diagonal style="none"/>
    </border>
    <border>
      <left style="hair">
        <color auto="1"/>
      </left>
      <right style="thin">
        <color theme="1"/>
      </right>
      <top style="thin">
        <color auto="1"/>
      </top>
      <bottom style="thin">
        <color theme="1"/>
      </bottom>
      <diagonal style="none"/>
    </border>
    <border>
      <left style="thin">
        <color auto="1"/>
      </left>
      <right style="hair">
        <color auto="1"/>
      </right>
      <top style="none"/>
      <bottom style="none"/>
      <diagonal style="none"/>
    </border>
    <border>
      <left style="hair">
        <color auto="1"/>
      </left>
      <right style="hair">
        <color auto="1"/>
      </right>
      <top style="none"/>
      <bottom style="none"/>
      <diagonal style="none"/>
    </border>
    <border>
      <left style="thin">
        <color auto="1"/>
      </left>
      <right style="medium">
        <color theme="1"/>
      </right>
      <top style="none"/>
      <bottom style="none"/>
      <diagonal style="none"/>
    </border>
    <border>
      <left style="thin">
        <color auto="1"/>
      </left>
      <right style="hair">
        <color auto="1"/>
      </right>
      <top style="medium">
        <color theme="1"/>
      </top>
      <bottom style="thin">
        <color auto="1"/>
      </bottom>
      <diagonal style="none"/>
    </border>
    <border>
      <left style="hair">
        <color auto="1"/>
      </left>
      <right style="hair">
        <color auto="1"/>
      </right>
      <top style="medium">
        <color theme="1"/>
      </top>
      <bottom style="thin">
        <color auto="1"/>
      </bottom>
      <diagonal style="none"/>
    </border>
    <border>
      <left style="medium">
        <color theme="1"/>
      </left>
      <right style="thin">
        <color auto="1"/>
      </right>
      <top style="none"/>
      <bottom style="medium">
        <color theme="1"/>
      </bottom>
      <diagonal style="none"/>
    </border>
    <border>
      <left style="none"/>
      <right style="medium">
        <color theme="1"/>
      </right>
      <top style="medium">
        <color theme="1"/>
      </top>
      <bottom style="none"/>
      <diagonal style="none"/>
    </border>
    <border>
      <left style="medium">
        <color theme="1"/>
      </left>
      <right style="none"/>
      <top style="medium">
        <color theme="1"/>
      </top>
      <bottom style="medium">
        <color theme="1"/>
      </bottom>
      <diagonal style="none"/>
    </border>
    <border>
      <left style="none"/>
      <right style="medium">
        <color theme="1"/>
      </right>
      <top style="medium">
        <color theme="1"/>
      </top>
      <bottom style="medium">
        <color theme="1"/>
      </bottom>
      <diagonal style="none"/>
    </border>
    <border>
      <left style="thin">
        <color auto="1"/>
      </left>
      <right style="hair">
        <color auto="1"/>
      </right>
      <top style="none"/>
      <bottom style="thin">
        <color auto="1"/>
      </bottom>
      <diagonal style="none"/>
    </border>
    <border>
      <left style="hair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medium">
        <color theme="1"/>
      </left>
      <right style="none"/>
      <top style="none"/>
      <bottom style="medium">
        <color theme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theme="1"/>
      </bottom>
      <diagonal style="none"/>
    </border>
    <border>
      <left style="medium">
        <color auto="1"/>
      </left>
      <right style="none"/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963">
    <xf fontId="0" fillId="0" borderId="0" numFmtId="0" xfId="0"/>
    <xf fontId="1" fillId="2" borderId="1" numFmtId="0" xfId="0" applyFont="1" applyFill="1" applyBorder="1" applyAlignment="1">
      <alignment horizontal="center"/>
    </xf>
    <xf fontId="2" fillId="2" borderId="2" numFmtId="0" xfId="0" applyFont="1" applyFill="1" applyBorder="1" applyAlignment="1">
      <alignment horizontal="center"/>
    </xf>
    <xf fontId="2" fillId="2" borderId="3" numFmtId="0" xfId="0" applyFont="1" applyFill="1" applyBorder="1" applyAlignment="1">
      <alignment horizontal="center"/>
    </xf>
    <xf fontId="2" fillId="2" borderId="4" numFmtId="0" xfId="0" applyFont="1" applyFill="1" applyBorder="1"/>
    <xf fontId="2" fillId="2" borderId="0" numFmtId="0" xfId="0" applyFont="1" applyFill="1"/>
    <xf fontId="1" fillId="2" borderId="0" numFmtId="0" xfId="0" applyFont="1" applyFill="1" applyAlignment="1">
      <alignment horizontal="right"/>
    </xf>
    <xf fontId="2" fillId="2" borderId="0" numFmtId="0" xfId="0" applyFont="1" applyFill="1" applyAlignment="1">
      <alignment horizontal="right"/>
    </xf>
    <xf fontId="2" fillId="2" borderId="5" numFmtId="0" xfId="0" applyFont="1" applyFill="1" applyBorder="1" applyAlignment="1">
      <alignment horizontal="right"/>
    </xf>
    <xf fontId="1" fillId="2" borderId="5" numFmtId="0" xfId="0" applyFont="1" applyFill="1" applyBorder="1" applyAlignment="1">
      <alignment horizontal="right"/>
    </xf>
    <xf fontId="2" fillId="2" borderId="5" numFmtId="0" xfId="0" applyFont="1" applyFill="1" applyBorder="1"/>
    <xf fontId="3" fillId="2" borderId="4" numFmtId="0" xfId="0" applyFont="1" applyFill="1" applyBorder="1" applyAlignment="1">
      <alignment horizontal="center" vertical="center"/>
    </xf>
    <xf fontId="3" fillId="2" borderId="0" numFmtId="0" xfId="0" applyFont="1" applyFill="1" applyAlignment="1">
      <alignment horizontal="center" vertical="center"/>
    </xf>
    <xf fontId="3" fillId="2" borderId="5" numFmtId="0" xfId="0" applyFont="1" applyFill="1" applyBorder="1" applyAlignment="1">
      <alignment horizontal="center" vertical="center"/>
    </xf>
    <xf fontId="2" fillId="2" borderId="4" numFmtId="0" xfId="0" applyFont="1" applyFill="1" applyBorder="1" applyAlignment="1">
      <alignment horizontal="center" vertical="top"/>
    </xf>
    <xf fontId="2" fillId="2" borderId="0" numFmtId="0" xfId="0" applyFont="1" applyFill="1" applyAlignment="1">
      <alignment horizontal="center" vertical="top"/>
    </xf>
    <xf fontId="2" fillId="2" borderId="5" numFmtId="0" xfId="0" applyFont="1" applyFill="1" applyBorder="1" applyAlignment="1">
      <alignment horizontal="center" vertical="top"/>
    </xf>
    <xf fontId="2" fillId="2" borderId="4" numFmtId="0" xfId="0" applyFont="1" applyFill="1" applyBorder="1" applyAlignment="1">
      <alignment horizontal="center" wrapText="1"/>
    </xf>
    <xf fontId="2" fillId="2" borderId="0" numFmtId="0" xfId="0" applyFont="1" applyFill="1" applyAlignment="1">
      <alignment horizontal="center" wrapText="1"/>
    </xf>
    <xf fontId="2" fillId="2" borderId="5" numFmtId="0" xfId="0" applyFont="1" applyFill="1" applyBorder="1" applyAlignment="1">
      <alignment horizontal="center" wrapText="1"/>
    </xf>
    <xf fontId="4" fillId="2" borderId="4" numFmtId="0" xfId="0" applyFont="1" applyFill="1" applyBorder="1" applyAlignment="1">
      <alignment horizontal="center"/>
    </xf>
    <xf fontId="4" fillId="2" borderId="0" numFmtId="0" xfId="0" applyFont="1" applyFill="1" applyAlignment="1">
      <alignment horizontal="center"/>
    </xf>
    <xf fontId="4" fillId="2" borderId="5" numFmtId="0" xfId="0" applyFont="1" applyFill="1" applyBorder="1" applyAlignment="1">
      <alignment horizontal="center"/>
    </xf>
    <xf fontId="5" fillId="2" borderId="0" numFmtId="0" xfId="0" applyFont="1" applyFill="1" applyAlignment="1">
      <alignment horizontal="center"/>
    </xf>
    <xf fontId="5" fillId="2" borderId="5" numFmtId="0" xfId="0" applyFont="1" applyFill="1" applyBorder="1" applyAlignment="1">
      <alignment horizontal="center"/>
    </xf>
    <xf fontId="6" fillId="2" borderId="4" numFmtId="0" xfId="0" applyFont="1" applyFill="1" applyBorder="1" applyAlignment="1">
      <alignment horizontal="left" vertical="center"/>
    </xf>
    <xf fontId="6" fillId="2" borderId="0" numFmtId="0" xfId="0" applyFont="1" applyFill="1" applyAlignment="1">
      <alignment horizontal="center" vertical="top"/>
    </xf>
    <xf fontId="6" fillId="2" borderId="5" numFmtId="0" xfId="0" applyFont="1" applyFill="1" applyBorder="1" applyAlignment="1">
      <alignment horizontal="center" vertical="top"/>
    </xf>
    <xf fontId="6" fillId="2" borderId="0" numFmtId="0" xfId="0" applyFont="1" applyFill="1" applyAlignment="1">
      <alignment horizontal="center" vertical="top" wrapText="1"/>
    </xf>
    <xf fontId="6" fillId="2" borderId="5" numFmtId="0" xfId="0" applyFont="1" applyFill="1" applyBorder="1" applyAlignment="1">
      <alignment horizontal="center" vertical="top" wrapText="1"/>
    </xf>
    <xf fontId="2" fillId="2" borderId="4" numFmtId="0" xfId="0" applyFont="1" applyFill="1" applyBorder="1" applyAlignment="1">
      <alignment horizontal="center"/>
    </xf>
    <xf fontId="2" fillId="2" borderId="0" numFmtId="0" xfId="0" applyFont="1" applyFill="1" applyAlignment="1">
      <alignment horizontal="center"/>
    </xf>
    <xf fontId="4" fillId="2" borderId="4" numFmtId="0" xfId="0" applyFont="1" applyFill="1" applyBorder="1" applyAlignment="1">
      <alignment horizontal="left"/>
    </xf>
    <xf fontId="4" fillId="2" borderId="0" numFmtId="0" xfId="0" applyFont="1" applyFill="1" applyAlignment="1">
      <alignment horizontal="left"/>
    </xf>
    <xf fontId="2" fillId="2" borderId="5" numFmtId="0" xfId="0" applyFont="1" applyFill="1" applyBorder="1" applyAlignment="1">
      <alignment horizontal="center"/>
    </xf>
    <xf fontId="4" fillId="2" borderId="4" numFmtId="0" xfId="0" applyFont="1" applyFill="1" applyBorder="1" applyAlignment="1">
      <alignment horizontal="center" wrapText="1"/>
    </xf>
    <xf fontId="4" fillId="2" borderId="0" numFmtId="0" xfId="0" applyFont="1" applyFill="1" applyAlignment="1">
      <alignment horizontal="center" wrapText="1"/>
    </xf>
    <xf fontId="5" fillId="2" borderId="0" numFmtId="0" xfId="0" applyFont="1" applyFill="1" applyAlignment="1">
      <alignment horizontal="center" vertical="center"/>
    </xf>
    <xf fontId="7" fillId="0" borderId="0" numFmtId="0" xfId="0" applyFont="1"/>
    <xf fontId="8" fillId="2" borderId="4" numFmtId="0" xfId="0" applyFont="1" applyFill="1" applyBorder="1"/>
    <xf fontId="8" fillId="2" borderId="0" numFmtId="0" xfId="0" applyFont="1" applyFill="1"/>
    <xf fontId="6" fillId="2" borderId="0" numFmtId="0" xfId="0" applyFont="1" applyFill="1" applyAlignment="1">
      <alignment horizontal="center" wrapText="1"/>
    </xf>
    <xf fontId="8" fillId="2" borderId="5" numFmtId="0" xfId="0" applyFont="1" applyFill="1" applyBorder="1"/>
    <xf fontId="5" fillId="2" borderId="0" numFmtId="160" xfId="0" applyNumberFormat="1" applyFont="1" applyFill="1" applyAlignment="1">
      <alignment horizontal="center"/>
    </xf>
    <xf fontId="2" fillId="2" borderId="6" numFmtId="0" xfId="0" applyFont="1" applyFill="1" applyBorder="1"/>
    <xf fontId="2" fillId="2" borderId="7" numFmtId="0" xfId="0" applyFont="1" applyFill="1" applyBorder="1"/>
    <xf fontId="2" fillId="2" borderId="8" numFmtId="0" xfId="0" applyFont="1" applyFill="1" applyBorder="1"/>
    <xf fontId="9" fillId="0" borderId="0" numFmtId="0" xfId="0" applyFont="1"/>
    <xf fontId="10" fillId="0" borderId="0" numFmtId="0" xfId="0" applyFont="1"/>
    <xf fontId="11" fillId="0" borderId="0" numFmtId="0" xfId="0" applyFont="1"/>
    <xf fontId="12" fillId="0" borderId="0" numFmtId="0" xfId="0" applyFont="1" applyAlignment="1">
      <alignment horizontal="center"/>
    </xf>
    <xf fontId="12" fillId="0" borderId="0" numFmtId="0" xfId="0" applyFont="1" applyAlignment="1">
      <alignment horizontal="justify" vertical="justify"/>
    </xf>
    <xf fontId="11" fillId="0" borderId="0" numFmtId="0" xfId="0" applyFont="1" applyAlignment="1">
      <alignment horizontal="justify"/>
    </xf>
    <xf fontId="11" fillId="0" borderId="0" numFmtId="0" xfId="0" applyFont="1" applyAlignment="1">
      <alignment horizontal="justify" wrapText="1"/>
    </xf>
    <xf fontId="12" fillId="0" borderId="0" numFmtId="0" xfId="0" applyFont="1" applyAlignment="1">
      <alignment horizontal="justify"/>
    </xf>
    <xf fontId="11" fillId="0" borderId="0" numFmtId="0" xfId="0" applyFont="1" applyAlignment="1">
      <alignment horizontal="justify" vertical="justify" wrapText="1"/>
    </xf>
    <xf fontId="11" fillId="0" borderId="0" numFmtId="0" xfId="0" applyFont="1" applyAlignment="1">
      <alignment wrapText="1"/>
    </xf>
    <xf fontId="12" fillId="0" borderId="0" numFmtId="0" xfId="0" applyFont="1" applyAlignment="1">
      <alignment horizontal="justify" wrapText="1"/>
    </xf>
    <xf fontId="13" fillId="0" borderId="0" numFmtId="0" xfId="0" applyFont="1"/>
    <xf fontId="14" fillId="3" borderId="0" numFmtId="0" xfId="0" applyFont="1" applyFill="1" applyAlignment="1">
      <alignment horizontal="justify" wrapText="1"/>
    </xf>
    <xf fontId="12" fillId="3" borderId="0" numFmtId="0" xfId="0" applyFont="1" applyFill="1" applyAlignment="1">
      <alignment horizontal="justify" wrapText="1"/>
    </xf>
    <xf fontId="15" fillId="0" borderId="0" numFmtId="0" xfId="0" applyFont="1" applyAlignment="1">
      <alignment horizontal="justify"/>
    </xf>
    <xf fontId="14" fillId="0" borderId="0" numFmtId="0" xfId="0" applyFont="1" applyAlignment="1">
      <alignment horizontal="justify" wrapText="1"/>
    </xf>
    <xf fontId="16" fillId="0" borderId="0" numFmtId="0" xfId="0" applyFont="1"/>
    <xf fontId="17" fillId="0" borderId="0" numFmtId="0" xfId="0" applyFont="1" applyAlignment="1">
      <alignment vertical="top"/>
    </xf>
    <xf fontId="17" fillId="0" borderId="0" numFmtId="0" xfId="0" applyFont="1" applyAlignment="1">
      <alignment horizontal="center" vertical="top"/>
    </xf>
    <xf fontId="18" fillId="0" borderId="0" numFmtId="0" xfId="0" applyFont="1" applyAlignment="1">
      <alignment horizontal="center" vertical="top"/>
    </xf>
    <xf fontId="17" fillId="4" borderId="0" numFmtId="0" xfId="0" applyFont="1" applyFill="1" applyAlignment="1">
      <alignment horizontal="center" vertical="top"/>
    </xf>
    <xf fontId="19" fillId="0" borderId="0" numFmtId="0" xfId="0" applyFont="1" applyAlignment="1">
      <alignment horizontal="center" vertical="top"/>
    </xf>
    <xf fontId="20" fillId="0" borderId="0" numFmtId="0" xfId="0" applyFont="1" applyAlignment="1">
      <alignment horizontal="left" vertical="top"/>
    </xf>
    <xf fontId="19" fillId="0" borderId="0" numFmtId="0" xfId="0" applyFont="1" applyAlignment="1">
      <alignment horizontal="left" vertical="top"/>
    </xf>
    <xf fontId="21" fillId="0" borderId="0" numFmtId="0" xfId="0" applyFont="1" applyAlignment="1">
      <alignment wrapText="1"/>
    </xf>
    <xf fontId="19" fillId="0" borderId="9" numFmtId="0" xfId="0" applyFont="1" applyBorder="1" applyAlignment="1">
      <alignment horizontal="center" vertical="top" wrapText="1"/>
    </xf>
    <xf fontId="19" fillId="0" borderId="10" numFmtId="0" xfId="0" applyFont="1" applyBorder="1" applyAlignment="1">
      <alignment horizontal="center" vertical="top" wrapText="1"/>
    </xf>
    <xf fontId="19" fillId="0" borderId="11" numFmtId="0" xfId="0" applyFont="1" applyBorder="1" applyAlignment="1">
      <alignment horizontal="center" vertical="top" wrapText="1"/>
    </xf>
    <xf fontId="19" fillId="0" borderId="12" numFmtId="0" xfId="0" applyFont="1" applyBorder="1" applyAlignment="1">
      <alignment horizontal="center" vertical="top" wrapText="1"/>
    </xf>
    <xf fontId="19" fillId="0" borderId="13" numFmtId="0" xfId="0" applyFont="1" applyBorder="1" applyAlignment="1">
      <alignment horizontal="center" vertical="top" wrapText="1"/>
    </xf>
    <xf fontId="19" fillId="0" borderId="0" numFmtId="0" xfId="0" applyFont="1" applyAlignment="1">
      <alignment vertical="top" wrapText="1"/>
    </xf>
    <xf fontId="19" fillId="0" borderId="14" numFmtId="0" xfId="0" applyFont="1" applyBorder="1" applyAlignment="1">
      <alignment horizontal="center" vertical="top" wrapText="1"/>
    </xf>
    <xf fontId="19" fillId="0" borderId="15" numFmtId="0" xfId="0" applyFont="1" applyBorder="1" applyAlignment="1">
      <alignment horizontal="center" vertical="top" wrapText="1"/>
    </xf>
    <xf fontId="19" fillId="0" borderId="16" numFmtId="0" xfId="0" applyFont="1" applyBorder="1" applyAlignment="1">
      <alignment horizontal="center" vertical="top" wrapText="1"/>
    </xf>
    <xf fontId="19" fillId="0" borderId="17" numFmtId="0" xfId="0" applyFont="1" applyBorder="1" applyAlignment="1">
      <alignment horizontal="center" vertical="top" wrapText="1"/>
    </xf>
    <xf fontId="19" fillId="0" borderId="18" numFmtId="0" xfId="0" applyFont="1" applyBorder="1" applyAlignment="1">
      <alignment horizontal="center" vertical="top" wrapText="1"/>
    </xf>
    <xf fontId="22" fillId="0" borderId="19" numFmtId="0" xfId="0" applyFont="1" applyBorder="1" applyAlignment="1">
      <alignment horizontal="center" vertical="top" wrapText="1"/>
    </xf>
    <xf fontId="22" fillId="0" borderId="20" numFmtId="0" xfId="0" applyFont="1" applyBorder="1" applyAlignment="1">
      <alignment horizontal="center" vertical="top"/>
    </xf>
    <xf fontId="22" fillId="0" borderId="21" numFmtId="0" xfId="0" applyFont="1" applyBorder="1" applyAlignment="1">
      <alignment horizontal="center" vertical="top"/>
    </xf>
    <xf fontId="22" fillId="0" borderId="22" numFmtId="0" xfId="0" applyFont="1" applyBorder="1" applyAlignment="1">
      <alignment horizontal="center" vertical="top"/>
    </xf>
    <xf fontId="22" fillId="0" borderId="23" numFmtId="0" xfId="0" applyFont="1" applyBorder="1" applyAlignment="1">
      <alignment horizontal="center" vertical="top"/>
    </xf>
    <xf fontId="19" fillId="0" borderId="19" numFmtId="0" xfId="0" applyFont="1" applyBorder="1" applyAlignment="1">
      <alignment horizontal="left" vertical="top" wrapText="1"/>
    </xf>
    <xf fontId="17" fillId="0" borderId="22" numFmtId="0" xfId="0" applyFont="1" applyBorder="1" applyAlignment="1">
      <alignment horizontal="center" vertical="top"/>
    </xf>
    <xf fontId="17" fillId="0" borderId="20" numFmtId="0" xfId="0" applyFont="1" applyBorder="1" applyAlignment="1">
      <alignment horizontal="center" vertical="top"/>
    </xf>
    <xf fontId="17" fillId="0" borderId="21" numFmtId="0" xfId="0" applyFont="1" applyBorder="1" applyAlignment="1">
      <alignment horizontal="center" vertical="top"/>
    </xf>
    <xf fontId="17" fillId="0" borderId="23" numFmtId="0" xfId="0" applyFont="1" applyBorder="1" applyAlignment="1">
      <alignment horizontal="center" vertical="top"/>
    </xf>
    <xf fontId="19" fillId="0" borderId="24" numFmtId="0" xfId="0" applyFont="1" applyBorder="1" applyAlignment="1">
      <alignment horizontal="left" vertical="top" wrapText="1"/>
    </xf>
    <xf fontId="19" fillId="0" borderId="25" numFmtId="0" xfId="0" applyFont="1" applyBorder="1" applyAlignment="1">
      <alignment horizontal="center" vertical="top"/>
    </xf>
    <xf fontId="19" fillId="0" borderId="26" numFmtId="0" xfId="0" applyFont="1" applyBorder="1" applyAlignment="1">
      <alignment horizontal="center" vertical="top"/>
    </xf>
    <xf fontId="19" fillId="0" borderId="27" numFmtId="0" xfId="0" applyFont="1" applyBorder="1" applyAlignment="1">
      <alignment horizontal="center" vertical="top"/>
    </xf>
    <xf fontId="19" fillId="0" borderId="28" numFmtId="0" xfId="0" applyFont="1" applyBorder="1" applyAlignment="1">
      <alignment horizontal="center" vertical="top"/>
    </xf>
    <xf fontId="19" fillId="0" borderId="0" numFmtId="0" xfId="0" applyFont="1" applyAlignment="1">
      <alignment horizontal="left" vertical="top" wrapText="1"/>
    </xf>
    <xf fontId="20" fillId="0" borderId="0" numFmtId="0" xfId="0" applyFont="1" applyAlignment="1">
      <alignment horizontal="center" vertical="top"/>
    </xf>
    <xf fontId="19" fillId="0" borderId="29" numFmtId="0" xfId="0" applyFont="1" applyBorder="1" applyAlignment="1">
      <alignment vertical="top"/>
    </xf>
    <xf fontId="19" fillId="0" borderId="0" numFmtId="0" xfId="0" applyFont="1" applyAlignment="1">
      <alignment vertical="top"/>
    </xf>
    <xf fontId="19" fillId="0" borderId="30" numFmtId="0" xfId="0" applyFont="1" applyBorder="1" applyAlignment="1">
      <alignment horizontal="center" textRotation="90" vertical="center"/>
    </xf>
    <xf fontId="19" fillId="0" borderId="31" numFmtId="0" xfId="0" applyFont="1" applyBorder="1" applyAlignment="1">
      <alignment horizontal="center" vertical="center" wrapText="1"/>
    </xf>
    <xf fontId="19" fillId="0" borderId="11" numFmtId="0" xfId="0" applyFont="1" applyBorder="1" applyAlignment="1">
      <alignment horizontal="center" vertical="center" wrapText="1"/>
    </xf>
    <xf fontId="19" fillId="0" borderId="13" numFmtId="0" xfId="0" applyFont="1" applyBorder="1" applyAlignment="1">
      <alignment horizontal="center" vertical="center" wrapText="1"/>
    </xf>
    <xf fontId="19" fillId="0" borderId="31" numFmtId="0" xfId="0" applyFont="1" applyBorder="1" applyAlignment="1">
      <alignment horizontal="center" textRotation="90" vertical="center"/>
    </xf>
    <xf fontId="19" fillId="0" borderId="11" numFmtId="0" xfId="0" applyFont="1" applyBorder="1" applyAlignment="1">
      <alignment horizontal="center" textRotation="90" vertical="center"/>
    </xf>
    <xf fontId="19" fillId="0" borderId="32" numFmtId="0" xfId="0" applyFont="1" applyBorder="1" applyAlignment="1">
      <alignment horizontal="center" vertical="top" wrapText="1"/>
    </xf>
    <xf fontId="19" fillId="0" borderId="33" numFmtId="0" xfId="0" applyFont="1" applyBorder="1" applyAlignment="1">
      <alignment horizontal="center" vertical="top" wrapText="1"/>
    </xf>
    <xf fontId="19" fillId="0" borderId="34" numFmtId="0" xfId="0" applyFont="1" applyBorder="1" applyAlignment="1">
      <alignment horizontal="center" vertical="top" wrapText="1"/>
    </xf>
    <xf fontId="19" fillId="0" borderId="35" numFmtId="0" xfId="0" applyFont="1" applyBorder="1" applyAlignment="1">
      <alignment horizontal="center" vertical="top" wrapText="1"/>
    </xf>
    <xf fontId="19" fillId="0" borderId="36" numFmtId="0" xfId="0" applyFont="1" applyBorder="1" applyAlignment="1">
      <alignment horizontal="center" textRotation="90" vertical="center"/>
    </xf>
    <xf fontId="19" fillId="0" borderId="37" numFmtId="0" xfId="0" applyFont="1" applyBorder="1" applyAlignment="1">
      <alignment horizontal="center" vertical="center" wrapText="1"/>
    </xf>
    <xf fontId="19" fillId="0" borderId="0" numFmtId="0" xfId="0" applyFont="1" applyAlignment="1">
      <alignment horizontal="center" vertical="center" wrapText="1"/>
    </xf>
    <xf fontId="19" fillId="0" borderId="38" numFmtId="0" xfId="0" applyFont="1" applyBorder="1" applyAlignment="1">
      <alignment horizontal="center" vertical="center" wrapText="1"/>
    </xf>
    <xf fontId="19" fillId="0" borderId="37" numFmtId="0" xfId="0" applyFont="1" applyBorder="1" applyAlignment="1">
      <alignment horizontal="center" textRotation="90" vertical="center"/>
    </xf>
    <xf fontId="19" fillId="0" borderId="0" numFmtId="0" xfId="0" applyFont="1" applyAlignment="1">
      <alignment horizontal="center" textRotation="90" vertical="center"/>
    </xf>
    <xf fontId="19" fillId="0" borderId="39" numFmtId="0" xfId="0" applyFont="1" applyBorder="1" applyAlignment="1">
      <alignment horizontal="center" textRotation="90" vertical="center" wrapText="1"/>
    </xf>
    <xf fontId="20" fillId="0" borderId="39" numFmtId="0" xfId="0" applyFont="1" applyBorder="1" applyAlignment="1">
      <alignment horizontal="center" textRotation="90" vertical="center" wrapText="1"/>
    </xf>
    <xf fontId="17" fillId="0" borderId="39" numFmtId="0" xfId="0" applyFont="1" applyBorder="1" applyAlignment="1">
      <alignment horizontal="center" vertical="top" wrapText="1"/>
    </xf>
    <xf fontId="17" fillId="0" borderId="22" numFmtId="0" xfId="0" applyFont="1" applyBorder="1" applyAlignment="1">
      <alignment horizontal="center" vertical="top" wrapText="1"/>
    </xf>
    <xf fontId="17" fillId="0" borderId="31" numFmtId="0" xfId="0" applyFont="1" applyBorder="1" applyAlignment="1">
      <alignment horizontal="center" vertical="top"/>
    </xf>
    <xf fontId="17" fillId="0" borderId="11" numFmtId="0" xfId="0" applyFont="1" applyBorder="1" applyAlignment="1">
      <alignment horizontal="center" vertical="top"/>
    </xf>
    <xf fontId="17" fillId="0" borderId="13" numFmtId="0" xfId="0" applyFont="1" applyBorder="1" applyAlignment="1">
      <alignment horizontal="center" vertical="top"/>
    </xf>
    <xf fontId="17" fillId="0" borderId="40" numFmtId="0" xfId="0" applyFont="1" applyBorder="1" applyAlignment="1">
      <alignment horizontal="center" vertical="top" wrapText="1"/>
    </xf>
    <xf fontId="17" fillId="0" borderId="41" numFmtId="0" xfId="0" applyFont="1" applyBorder="1" applyAlignment="1">
      <alignment horizontal="center" vertical="top" wrapText="1"/>
    </xf>
    <xf fontId="17" fillId="0" borderId="42" numFmtId="0" xfId="0" applyFont="1" applyBorder="1" applyAlignment="1">
      <alignment horizontal="center" vertical="top" wrapText="1"/>
    </xf>
    <xf fontId="17" fillId="0" borderId="43" numFmtId="0" xfId="0" applyFont="1" applyBorder="1" applyAlignment="1">
      <alignment horizontal="center" textRotation="90" vertical="center" wrapText="1"/>
    </xf>
    <xf fontId="18" fillId="0" borderId="40" numFmtId="0" xfId="0" applyFont="1" applyBorder="1" applyAlignment="1">
      <alignment horizontal="center" textRotation="90" vertical="top" wrapText="1"/>
    </xf>
    <xf fontId="19" fillId="4" borderId="44" numFmtId="0" xfId="0" applyFont="1" applyFill="1" applyBorder="1" applyAlignment="1">
      <alignment horizontal="center" vertical="center" wrapText="1"/>
    </xf>
    <xf fontId="17" fillId="0" borderId="45" numFmtId="0" xfId="0" applyFont="1" applyBorder="1" applyAlignment="1">
      <alignment horizontal="center" vertical="center" wrapText="1"/>
    </xf>
    <xf fontId="17" fillId="0" borderId="46" numFmtId="0" xfId="0" applyFont="1" applyBorder="1" applyAlignment="1">
      <alignment horizontal="center" vertical="center" wrapText="1"/>
    </xf>
    <xf fontId="17" fillId="0" borderId="47" numFmtId="0" xfId="0" applyFont="1" applyBorder="1" applyAlignment="1">
      <alignment horizontal="center" vertical="center" wrapText="1"/>
    </xf>
    <xf fontId="19" fillId="4" borderId="48" numFmtId="0" xfId="0" applyFont="1" applyFill="1" applyBorder="1" applyAlignment="1">
      <alignment horizontal="center" vertical="center" wrapText="1"/>
    </xf>
    <xf fontId="17" fillId="0" borderId="49" numFmtId="0" xfId="0" applyFont="1" applyBorder="1" applyAlignment="1">
      <alignment horizontal="center" vertical="center" wrapText="1"/>
    </xf>
    <xf fontId="19" fillId="4" borderId="50" numFmtId="0" xfId="0" applyFont="1" applyFill="1" applyBorder="1" applyAlignment="1">
      <alignment horizontal="center" vertical="center" wrapText="1"/>
    </xf>
    <xf fontId="19" fillId="0" borderId="39" numFmtId="0" xfId="0" applyFont="1" applyBorder="1" applyAlignment="1">
      <alignment horizontal="center" textRotation="90" vertical="center"/>
    </xf>
    <xf fontId="17" fillId="0" borderId="20" numFmtId="0" xfId="0" applyFont="1" applyBorder="1" applyAlignment="1">
      <alignment horizontal="center" vertical="top" wrapText="1"/>
    </xf>
    <xf fontId="17" fillId="0" borderId="21" numFmtId="0" xfId="0" applyFont="1" applyBorder="1" applyAlignment="1">
      <alignment horizontal="center" vertical="top" wrapText="1"/>
    </xf>
    <xf fontId="17" fillId="0" borderId="51" numFmtId="0" xfId="0" applyFont="1" applyBorder="1" applyAlignment="1">
      <alignment horizontal="center" textRotation="90" vertical="center" wrapText="1"/>
    </xf>
    <xf fontId="18" fillId="0" borderId="52" numFmtId="0" xfId="0" applyFont="1" applyBorder="1" applyAlignment="1">
      <alignment horizontal="center" textRotation="90" vertical="top" wrapText="1"/>
    </xf>
    <xf fontId="19" fillId="4" borderId="53" numFmtId="0" xfId="0" applyFont="1" applyFill="1" applyBorder="1" applyAlignment="1">
      <alignment horizontal="center" vertical="center" wrapText="1"/>
    </xf>
    <xf fontId="18" fillId="0" borderId="39" numFmtId="0" xfId="0" applyFont="1" applyBorder="1" applyAlignment="1">
      <alignment horizontal="center" textRotation="90" vertical="center" wrapText="1"/>
    </xf>
    <xf fontId="17" fillId="0" borderId="39" numFmtId="0" xfId="0" applyFont="1" applyBorder="1" applyAlignment="1">
      <alignment horizontal="center" textRotation="90" vertical="center" wrapText="1"/>
    </xf>
    <xf fontId="19" fillId="4" borderId="39" numFmtId="0" xfId="0" applyFont="1" applyFill="1" applyBorder="1" applyAlignment="1">
      <alignment horizontal="center" vertical="center" wrapText="1"/>
    </xf>
    <xf fontId="17" fillId="0" borderId="54" numFmtId="0" xfId="0" applyFont="1" applyBorder="1" applyAlignment="1">
      <alignment horizontal="center" textRotation="90" vertical="center" wrapText="1"/>
    </xf>
    <xf fontId="19" fillId="4" borderId="51" numFmtId="0" xfId="0" applyFont="1" applyFill="1" applyBorder="1" applyAlignment="1">
      <alignment horizontal="center" vertical="center" wrapText="1"/>
    </xf>
    <xf fontId="17" fillId="0" borderId="55" numFmtId="0" xfId="0" applyFont="1" applyBorder="1" applyAlignment="1">
      <alignment horizontal="center" textRotation="90" vertical="center" wrapText="1"/>
    </xf>
    <xf fontId="19" fillId="0" borderId="56" numFmtId="0" xfId="0" applyFont="1" applyBorder="1" applyAlignment="1">
      <alignment horizontal="center" textRotation="90" vertical="center"/>
    </xf>
    <xf fontId="19" fillId="0" borderId="57" numFmtId="0" xfId="0" applyFont="1" applyBorder="1" applyAlignment="1">
      <alignment horizontal="center" textRotation="90" vertical="center"/>
    </xf>
    <xf fontId="17" fillId="0" borderId="58" numFmtId="0" xfId="0" applyFont="1" applyBorder="1" applyAlignment="1">
      <alignment horizontal="center" textRotation="90" vertical="center" wrapText="1"/>
    </xf>
    <xf fontId="18" fillId="0" borderId="15" numFmtId="0" xfId="0" applyFont="1" applyBorder="1" applyAlignment="1">
      <alignment horizontal="center" textRotation="90" vertical="top" wrapText="1"/>
    </xf>
    <xf fontId="19" fillId="4" borderId="59" numFmtId="0" xfId="0" applyFont="1" applyFill="1" applyBorder="1" applyAlignment="1">
      <alignment horizontal="center" vertical="center" wrapText="1"/>
    </xf>
    <xf fontId="18" fillId="0" borderId="60" numFmtId="0" xfId="0" applyFont="1" applyBorder="1" applyAlignment="1">
      <alignment horizontal="center" textRotation="90" vertical="center" wrapText="1"/>
    </xf>
    <xf fontId="17" fillId="0" borderId="60" numFmtId="0" xfId="0" applyFont="1" applyBorder="1" applyAlignment="1">
      <alignment horizontal="center" textRotation="90" vertical="center" wrapText="1"/>
    </xf>
    <xf fontId="17" fillId="0" borderId="61" numFmtId="0" xfId="0" applyFont="1" applyBorder="1" applyAlignment="1">
      <alignment horizontal="center" textRotation="90" vertical="center" wrapText="1"/>
    </xf>
    <xf fontId="19" fillId="4" borderId="60" numFmtId="0" xfId="0" applyFont="1" applyFill="1" applyBorder="1" applyAlignment="1">
      <alignment horizontal="center" vertical="center" wrapText="1"/>
    </xf>
    <xf fontId="17" fillId="0" borderId="62" numFmtId="0" xfId="0" applyFont="1" applyBorder="1" applyAlignment="1">
      <alignment horizontal="center" textRotation="90" vertical="center" wrapText="1"/>
    </xf>
    <xf fontId="19" fillId="4" borderId="61" numFmtId="0" xfId="0" applyFont="1" applyFill="1" applyBorder="1" applyAlignment="1">
      <alignment horizontal="center" vertical="center" wrapText="1"/>
    </xf>
    <xf fontId="17" fillId="0" borderId="63" numFmtId="0" xfId="0" applyFont="1" applyBorder="1" applyAlignment="1">
      <alignment horizontal="center" textRotation="90" vertical="center" wrapText="1"/>
    </xf>
    <xf fontId="17" fillId="0" borderId="64" numFmtId="0" xfId="0" applyFont="1" applyBorder="1" applyAlignment="1">
      <alignment horizontal="center" vertical="top"/>
    </xf>
    <xf fontId="17" fillId="0" borderId="65" numFmtId="0" xfId="0" applyFont="1" applyBorder="1" applyAlignment="1">
      <alignment horizontal="center" vertical="top"/>
    </xf>
    <xf fontId="23" fillId="5" borderId="0" numFmtId="1" xfId="0" applyNumberFormat="1" applyFont="1" applyFill="1" applyAlignment="1">
      <alignment horizontal="center" vertical="center"/>
    </xf>
    <xf fontId="20" fillId="0" borderId="51" numFmtId="0" xfId="0" applyFont="1" applyBorder="1" applyAlignment="1">
      <alignment textRotation="90" vertical="top" wrapText="1"/>
    </xf>
    <xf fontId="24" fillId="5" borderId="51" numFmtId="0" xfId="0" applyFont="1" applyFill="1" applyBorder="1" applyAlignment="1">
      <alignment horizontal="center" vertical="center" wrapText="1"/>
    </xf>
    <xf fontId="19" fillId="0" borderId="51" numFmtId="0" xfId="0" applyFont="1" applyBorder="1" applyAlignment="1">
      <alignment textRotation="90" vertical="top"/>
    </xf>
    <xf fontId="17" fillId="0" borderId="0" numFmtId="0" xfId="0" applyFont="1" applyAlignment="1">
      <alignment textRotation="90" vertical="top" wrapText="1"/>
    </xf>
    <xf fontId="18" fillId="0" borderId="38" numFmtId="0" xfId="0" applyFont="1" applyBorder="1" applyAlignment="1">
      <alignment textRotation="90" vertical="top" wrapText="1"/>
    </xf>
    <xf fontId="25" fillId="5" borderId="66" numFmtId="0" xfId="0" applyFont="1" applyFill="1" applyBorder="1" applyAlignment="1">
      <alignment horizontal="center" vertical="top"/>
    </xf>
    <xf fontId="18" fillId="0" borderId="51" numFmtId="0" xfId="0" applyFont="1" applyBorder="1" applyAlignment="1">
      <alignment horizontal="center" vertical="top"/>
    </xf>
    <xf fontId="17" fillId="0" borderId="51" numFmtId="0" xfId="0" applyFont="1" applyBorder="1" applyAlignment="1">
      <alignment horizontal="center" vertical="top"/>
    </xf>
    <xf fontId="25" fillId="5" borderId="51" numFmtId="0" xfId="0" applyFont="1" applyFill="1" applyBorder="1" applyAlignment="1">
      <alignment horizontal="center" vertical="top"/>
    </xf>
    <xf fontId="25" fillId="5" borderId="51" numFmtId="1" xfId="0" applyNumberFormat="1" applyFont="1" applyFill="1" applyBorder="1" applyAlignment="1">
      <alignment horizontal="center" vertical="top"/>
    </xf>
    <xf fontId="17" fillId="0" borderId="52" numFmtId="0" xfId="0" applyFont="1" applyBorder="1" applyAlignment="1">
      <alignment horizontal="center" vertical="top"/>
    </xf>
    <xf fontId="17" fillId="0" borderId="67" numFmtId="0" xfId="0" applyFont="1" applyBorder="1" applyAlignment="1">
      <alignment horizontal="center" vertical="top"/>
    </xf>
    <xf fontId="16" fillId="0" borderId="0" numFmtId="0" xfId="0" applyFont="1" applyAlignment="1">
      <alignment horizontal="center"/>
    </xf>
    <xf fontId="17" fillId="0" borderId="68" numFmtId="0" xfId="0" applyFont="1" applyBorder="1" applyAlignment="1">
      <alignment horizontal="center" vertical="top"/>
    </xf>
    <xf fontId="17" fillId="0" borderId="69" numFmtId="0" xfId="0" applyFont="1" applyBorder="1" applyAlignment="1">
      <alignment horizontal="center" vertical="top"/>
    </xf>
    <xf fontId="18" fillId="0" borderId="69" numFmtId="0" xfId="0" applyFont="1" applyBorder="1" applyAlignment="1">
      <alignment horizontal="center" vertical="top"/>
    </xf>
    <xf fontId="18" fillId="0" borderId="68" numFmtId="0" xfId="0" applyFont="1" applyBorder="1" applyAlignment="1">
      <alignment horizontal="center" vertical="top"/>
    </xf>
    <xf fontId="17" fillId="4" borderId="69" numFmtId="0" xfId="0" applyFont="1" applyFill="1" applyBorder="1" applyAlignment="1">
      <alignment horizontal="center" vertical="top"/>
    </xf>
    <xf fontId="17" fillId="0" borderId="1" numFmtId="0" xfId="0" applyFont="1" applyBorder="1" applyAlignment="1">
      <alignment horizontal="center" vertical="top"/>
    </xf>
    <xf fontId="17" fillId="4" borderId="70" numFmtId="0" xfId="0" applyFont="1" applyFill="1" applyBorder="1" applyAlignment="1">
      <alignment horizontal="center" vertical="top"/>
    </xf>
    <xf fontId="18" fillId="0" borderId="3" numFmtId="0" xfId="0" applyFont="1" applyBorder="1" applyAlignment="1">
      <alignment horizontal="center" vertical="top"/>
    </xf>
    <xf fontId="21" fillId="0" borderId="0" numFmtId="0" xfId="0" applyFont="1"/>
    <xf fontId="19" fillId="4" borderId="68" numFmtId="0" xfId="0" applyFont="1" applyFill="1" applyBorder="1" applyAlignment="1">
      <alignment vertical="top"/>
    </xf>
    <xf fontId="19" fillId="4" borderId="68" numFmtId="0" xfId="0" applyFont="1" applyFill="1" applyBorder="1" applyAlignment="1">
      <alignment horizontal="center" vertical="top"/>
    </xf>
    <xf fontId="19" fillId="4" borderId="69" numFmtId="49" xfId="0" applyNumberFormat="1" applyFont="1" applyFill="1" applyBorder="1" applyAlignment="1">
      <alignment horizontal="center" vertical="top"/>
    </xf>
    <xf fontId="24" fillId="5" borderId="70" numFmtId="1" xfId="0" applyNumberFormat="1" applyFont="1" applyFill="1" applyBorder="1" applyAlignment="1">
      <alignment horizontal="center" vertical="top"/>
    </xf>
    <xf fontId="19" fillId="4" borderId="71" numFmtId="0" xfId="0" applyFont="1" applyFill="1" applyBorder="1" applyAlignment="1">
      <alignment horizontal="center" vertical="top"/>
    </xf>
    <xf fontId="19" fillId="4" borderId="72" numFmtId="0" xfId="0" applyFont="1" applyFill="1" applyBorder="1" applyAlignment="1">
      <alignment horizontal="center" vertical="top"/>
    </xf>
    <xf fontId="19" fillId="4" borderId="73" numFmtId="0" xfId="0" applyFont="1" applyFill="1" applyBorder="1" applyAlignment="1">
      <alignment horizontal="center" vertical="top"/>
    </xf>
    <xf fontId="19" fillId="4" borderId="74" numFmtId="0" xfId="0" applyFont="1" applyFill="1" applyBorder="1" applyAlignment="1">
      <alignment horizontal="center" vertical="top"/>
    </xf>
    <xf fontId="24" fillId="5" borderId="75" numFmtId="0" xfId="0" applyFont="1" applyFill="1" applyBorder="1" applyAlignment="1">
      <alignment horizontal="center" vertical="top"/>
    </xf>
    <xf fontId="19" fillId="4" borderId="76" numFmtId="0" xfId="0" applyFont="1" applyFill="1" applyBorder="1" applyAlignment="1">
      <alignment horizontal="center" vertical="top"/>
    </xf>
    <xf fontId="19" fillId="4" borderId="77" numFmtId="0" xfId="0" applyFont="1" applyFill="1" applyBorder="1" applyAlignment="1">
      <alignment horizontal="center" vertical="top"/>
    </xf>
    <xf fontId="24" fillId="5" borderId="78" numFmtId="0" xfId="0" applyFont="1" applyFill="1" applyBorder="1" applyAlignment="1">
      <alignment horizontal="center" vertical="top"/>
    </xf>
    <xf fontId="19" fillId="4" borderId="79" numFmtId="0" xfId="0" applyFont="1" applyFill="1" applyBorder="1" applyAlignment="1">
      <alignment horizontal="center" vertical="top"/>
    </xf>
    <xf fontId="20" fillId="4" borderId="80" numFmtId="0" xfId="0" applyFont="1" applyFill="1" applyBorder="1" applyAlignment="1">
      <alignment horizontal="center" vertical="top"/>
    </xf>
    <xf fontId="19" fillId="4" borderId="75" numFmtId="0" xfId="0" applyFont="1" applyFill="1" applyBorder="1" applyAlignment="1">
      <alignment horizontal="center" vertical="top"/>
    </xf>
    <xf fontId="20" fillId="4" borderId="76" numFmtId="0" xfId="0" applyFont="1" applyFill="1" applyBorder="1" applyAlignment="1">
      <alignment horizontal="center" vertical="top"/>
    </xf>
    <xf fontId="19" fillId="3" borderId="68" numFmtId="0" xfId="0" applyFont="1" applyFill="1" applyBorder="1" applyAlignment="1">
      <alignment vertical="top"/>
    </xf>
    <xf fontId="26" fillId="3" borderId="68" numFmtId="0" xfId="0" applyFont="1" applyFill="1" applyBorder="1" applyAlignment="1">
      <alignment horizontal="right" vertical="top"/>
    </xf>
    <xf fontId="26" fillId="3" borderId="81" numFmtId="0" xfId="0" applyFont="1" applyFill="1" applyBorder="1" applyAlignment="1">
      <alignment horizontal="right" vertical="top"/>
    </xf>
    <xf fontId="19" fillId="0" borderId="82" numFmtId="0" xfId="0" applyFont="1" applyBorder="1" applyAlignment="1">
      <alignment horizontal="center" vertical="top"/>
    </xf>
    <xf fontId="19" fillId="0" borderId="83" numFmtId="0" xfId="0" applyFont="1" applyBorder="1" applyAlignment="1">
      <alignment horizontal="center" vertical="top"/>
    </xf>
    <xf fontId="19" fillId="0" borderId="84" numFmtId="0" xfId="0" applyFont="1" applyBorder="1" applyAlignment="1">
      <alignment horizontal="center" vertical="top"/>
    </xf>
    <xf fontId="19" fillId="3" borderId="79" numFmtId="0" xfId="0" applyFont="1" applyFill="1" applyBorder="1" applyAlignment="1">
      <alignment horizontal="center" vertical="top"/>
    </xf>
    <xf fontId="19" fillId="3" borderId="80" numFmtId="0" xfId="0" applyFont="1" applyFill="1" applyBorder="1" applyAlignment="1">
      <alignment horizontal="center" vertical="top"/>
    </xf>
    <xf fontId="19" fillId="3" borderId="76" numFmtId="1" xfId="0" applyNumberFormat="1" applyFont="1" applyFill="1" applyBorder="1" applyAlignment="1">
      <alignment horizontal="center" vertical="top"/>
    </xf>
    <xf fontId="19" fillId="3" borderId="76" numFmtId="0" xfId="0" applyFont="1" applyFill="1" applyBorder="1" applyAlignment="1">
      <alignment horizontal="center" vertical="top"/>
    </xf>
    <xf fontId="19" fillId="3" borderId="77" numFmtId="0" xfId="0" applyFont="1" applyFill="1" applyBorder="1" applyAlignment="1">
      <alignment horizontal="center" vertical="top"/>
    </xf>
    <xf fontId="20" fillId="3" borderId="74" numFmtId="0" xfId="0" applyFont="1" applyFill="1" applyBorder="1" applyAlignment="1">
      <alignment horizontal="center" vertical="top"/>
    </xf>
    <xf fontId="19" fillId="4" borderId="85" numFmtId="0" xfId="0" applyFont="1" applyFill="1" applyBorder="1" applyAlignment="1">
      <alignment horizontal="center" vertical="top"/>
    </xf>
    <xf fontId="20" fillId="3" borderId="68" numFmtId="0" xfId="0" applyFont="1" applyFill="1" applyBorder="1" applyAlignment="1">
      <alignment horizontal="center" vertical="top"/>
    </xf>
    <xf fontId="19" fillId="3" borderId="68" numFmtId="0" xfId="0" applyFont="1" applyFill="1" applyBorder="1" applyAlignment="1">
      <alignment horizontal="center" vertical="top"/>
    </xf>
    <xf fontId="19" fillId="3" borderId="86" numFmtId="0" xfId="0" applyFont="1" applyFill="1" applyBorder="1" applyAlignment="1">
      <alignment horizontal="center" vertical="top"/>
    </xf>
    <xf fontId="20" fillId="3" borderId="75" numFmtId="0" xfId="0" applyFont="1" applyFill="1" applyBorder="1" applyAlignment="1">
      <alignment horizontal="center" vertical="top"/>
    </xf>
    <xf fontId="19" fillId="4" borderId="87" numFmtId="0" xfId="0" applyFont="1" applyFill="1" applyBorder="1" applyAlignment="1">
      <alignment horizontal="center" vertical="top"/>
    </xf>
    <xf fontId="20" fillId="3" borderId="88" numFmtId="0" xfId="0" applyFont="1" applyFill="1" applyBorder="1" applyAlignment="1">
      <alignment horizontal="center" vertical="top"/>
    </xf>
    <xf fontId="19" fillId="0" borderId="68" numFmtId="0" xfId="0" applyFont="1" applyBorder="1" applyAlignment="1">
      <alignment horizontal="center" vertical="top"/>
    </xf>
    <xf fontId="19" fillId="0" borderId="68" numFmtId="0" xfId="0" applyFont="1" applyBorder="1" applyAlignment="1">
      <alignment horizontal="left" vertical="top"/>
    </xf>
    <xf fontId="19" fillId="0" borderId="81" numFmtId="0" xfId="0" applyFont="1" applyBorder="1" applyAlignment="1">
      <alignment horizontal="left" vertical="top"/>
    </xf>
    <xf fontId="19" fillId="0" borderId="89" numFmtId="0" xfId="0" applyFont="1" applyBorder="1" applyAlignment="1">
      <alignment horizontal="center" vertical="top"/>
    </xf>
    <xf fontId="19" fillId="0" borderId="90" numFmtId="0" xfId="0" applyFont="1" applyBorder="1" applyAlignment="1">
      <alignment horizontal="center" vertical="top"/>
    </xf>
    <xf fontId="19" fillId="0" borderId="87" numFmtId="1" xfId="0" applyNumberFormat="1" applyFont="1" applyBorder="1" applyAlignment="1">
      <alignment horizontal="center" vertical="top"/>
    </xf>
    <xf fontId="20" fillId="0" borderId="88" numFmtId="1" xfId="0" applyNumberFormat="1" applyFont="1" applyBorder="1" applyAlignment="1">
      <alignment horizontal="center" vertical="top"/>
    </xf>
    <xf fontId="19" fillId="0" borderId="68" numFmtId="1" xfId="0" applyNumberFormat="1" applyFont="1" applyBorder="1" applyAlignment="1">
      <alignment horizontal="center" vertical="top"/>
    </xf>
    <xf fontId="19" fillId="0" borderId="86" numFmtId="0" xfId="0" applyFont="1" applyBorder="1" applyAlignment="1">
      <alignment horizontal="center" vertical="top"/>
    </xf>
    <xf fontId="20" fillId="0" borderId="74" numFmtId="0" xfId="0" applyFont="1" applyBorder="1" applyAlignment="1">
      <alignment horizontal="center" vertical="top"/>
    </xf>
    <xf fontId="20" fillId="0" borderId="68" numFmtId="0" xfId="0" applyFont="1" applyBorder="1" applyAlignment="1">
      <alignment horizontal="center" vertical="top"/>
    </xf>
    <xf fontId="20" fillId="0" borderId="85" numFmtId="0" xfId="0" applyFont="1" applyBorder="1" applyAlignment="1">
      <alignment horizontal="center" vertical="top"/>
    </xf>
    <xf fontId="20" fillId="0" borderId="88" numFmtId="0" xfId="0" applyFont="1" applyBorder="1" applyAlignment="1">
      <alignment horizontal="center" vertical="top"/>
    </xf>
    <xf fontId="17" fillId="0" borderId="68" numFmtId="0" xfId="0" applyFont="1" applyBorder="1" applyAlignment="1">
      <alignment horizontal="left" vertical="top"/>
    </xf>
    <xf fontId="17" fillId="0" borderId="81" numFmtId="0" xfId="0" applyFont="1" applyBorder="1" applyAlignment="1">
      <alignment horizontal="left" vertical="top"/>
    </xf>
    <xf fontId="17" fillId="0" borderId="85" numFmtId="0" xfId="0" applyFont="1" applyBorder="1" applyAlignment="1">
      <alignment horizontal="center" vertical="top"/>
    </xf>
    <xf fontId="17" fillId="0" borderId="68" numFmtId="1" xfId="0" applyNumberFormat="1" applyFont="1" applyBorder="1" applyAlignment="1">
      <alignment horizontal="center" vertical="top"/>
    </xf>
    <xf fontId="17" fillId="0" borderId="86" numFmtId="0" xfId="0" applyFont="1" applyBorder="1" applyAlignment="1">
      <alignment horizontal="center" vertical="top"/>
    </xf>
    <xf fontId="18" fillId="0" borderId="74" numFmtId="0" xfId="0" applyFont="1" applyBorder="1" applyAlignment="1">
      <alignment horizontal="center" vertical="top"/>
    </xf>
    <xf fontId="17" fillId="0" borderId="81" numFmtId="0" xfId="0" applyFont="1" applyBorder="1" applyAlignment="1">
      <alignment horizontal="center" vertical="top"/>
    </xf>
    <xf fontId="18" fillId="0" borderId="85" numFmtId="0" xfId="0" applyFont="1" applyBorder="1" applyAlignment="1">
      <alignment horizontal="center" vertical="top"/>
    </xf>
    <xf fontId="17" fillId="4" borderId="87" numFmtId="0" xfId="0" applyFont="1" applyFill="1" applyBorder="1" applyAlignment="1">
      <alignment horizontal="center" vertical="top"/>
    </xf>
    <xf fontId="18" fillId="0" borderId="88" numFmtId="0" xfId="0" applyFont="1" applyBorder="1" applyAlignment="1">
      <alignment horizontal="center" vertical="top"/>
    </xf>
    <xf fontId="18" fillId="3" borderId="88" numFmtId="0" xfId="0" applyFont="1" applyFill="1" applyBorder="1" applyAlignment="1">
      <alignment horizontal="center" vertical="top"/>
    </xf>
    <xf fontId="17" fillId="3" borderId="68" numFmtId="0" xfId="0" applyFont="1" applyFill="1" applyBorder="1" applyAlignment="1">
      <alignment horizontal="center" vertical="top"/>
    </xf>
    <xf fontId="17" fillId="3" borderId="86" numFmtId="0" xfId="0" applyFont="1" applyFill="1" applyBorder="1" applyAlignment="1">
      <alignment horizontal="center" vertical="top"/>
    </xf>
    <xf fontId="17" fillId="4" borderId="85" numFmtId="0" xfId="0" applyFont="1" applyFill="1" applyBorder="1" applyAlignment="1">
      <alignment horizontal="center" vertical="top"/>
    </xf>
    <xf fontId="18" fillId="3" borderId="68" numFmtId="0" xfId="0" applyFont="1" applyFill="1" applyBorder="1" applyAlignment="1">
      <alignment horizontal="center" vertical="top"/>
    </xf>
    <xf fontId="27" fillId="0" borderId="68" numFmtId="0" xfId="0" applyFont="1" applyBorder="1" applyAlignment="1">
      <alignment horizontal="center" vertical="top"/>
    </xf>
    <xf fontId="17" fillId="0" borderId="91" numFmtId="0" xfId="0" applyFont="1" applyBorder="1" applyAlignment="1">
      <alignment horizontal="center" vertical="top"/>
    </xf>
    <xf fontId="17" fillId="0" borderId="92" numFmtId="0" xfId="0" applyFont="1" applyBorder="1" applyAlignment="1">
      <alignment horizontal="center" vertical="top"/>
    </xf>
    <xf fontId="19" fillId="0" borderId="93" numFmtId="1" xfId="0" applyNumberFormat="1" applyFont="1" applyBorder="1" applyAlignment="1">
      <alignment horizontal="center" vertical="top"/>
    </xf>
    <xf fontId="20" fillId="0" borderId="94" numFmtId="1" xfId="0" applyNumberFormat="1" applyFont="1" applyBorder="1" applyAlignment="1">
      <alignment horizontal="center" vertical="top"/>
    </xf>
    <xf fontId="17" fillId="0" borderId="92" numFmtId="1" xfId="0" applyNumberFormat="1" applyFont="1" applyBorder="1" applyAlignment="1">
      <alignment horizontal="center" vertical="top"/>
    </xf>
    <xf fontId="19" fillId="0" borderId="92" numFmtId="0" xfId="0" applyFont="1" applyBorder="1" applyAlignment="1">
      <alignment horizontal="center" vertical="top"/>
    </xf>
    <xf fontId="17" fillId="0" borderId="95" numFmtId="0" xfId="0" applyFont="1" applyBorder="1" applyAlignment="1">
      <alignment horizontal="center" vertical="top"/>
    </xf>
    <xf fontId="19" fillId="4" borderId="91" numFmtId="0" xfId="0" applyFont="1" applyFill="1" applyBorder="1" applyAlignment="1">
      <alignment horizontal="center" vertical="top"/>
    </xf>
    <xf fontId="18" fillId="0" borderId="92" numFmtId="0" xfId="0" applyFont="1" applyBorder="1" applyAlignment="1">
      <alignment horizontal="center" vertical="top"/>
    </xf>
    <xf fontId="19" fillId="4" borderId="93" numFmtId="0" xfId="0" applyFont="1" applyFill="1" applyBorder="1" applyAlignment="1">
      <alignment horizontal="center" vertical="top"/>
    </xf>
    <xf fontId="18" fillId="0" borderId="91" numFmtId="0" xfId="0" applyFont="1" applyBorder="1" applyAlignment="1">
      <alignment horizontal="center" vertical="top"/>
    </xf>
    <xf fontId="17" fillId="4" borderId="93" numFmtId="0" xfId="0" applyFont="1" applyFill="1" applyBorder="1" applyAlignment="1">
      <alignment horizontal="center" vertical="top"/>
    </xf>
    <xf fontId="18" fillId="3" borderId="94" numFmtId="0" xfId="0" applyFont="1" applyFill="1" applyBorder="1" applyAlignment="1">
      <alignment horizontal="center" vertical="top"/>
    </xf>
    <xf fontId="17" fillId="3" borderId="92" numFmtId="0" xfId="0" applyFont="1" applyFill="1" applyBorder="1" applyAlignment="1">
      <alignment horizontal="center" vertical="top"/>
    </xf>
    <xf fontId="17" fillId="3" borderId="95" numFmtId="0" xfId="0" applyFont="1" applyFill="1" applyBorder="1" applyAlignment="1">
      <alignment horizontal="center" vertical="top"/>
    </xf>
    <xf fontId="17" fillId="4" borderId="91" numFmtId="0" xfId="0" applyFont="1" applyFill="1" applyBorder="1" applyAlignment="1">
      <alignment horizontal="center" vertical="top"/>
    </xf>
    <xf fontId="18" fillId="3" borderId="92" numFmtId="0" xfId="0" applyFont="1" applyFill="1" applyBorder="1" applyAlignment="1">
      <alignment horizontal="center" vertical="top"/>
    </xf>
    <xf fontId="17" fillId="0" borderId="4" numFmtId="0" xfId="0" applyFont="1" applyBorder="1" applyAlignment="1">
      <alignment horizontal="center" vertical="top"/>
    </xf>
    <xf fontId="17" fillId="0" borderId="5" numFmtId="0" xfId="0" applyFont="1" applyBorder="1" applyAlignment="1">
      <alignment horizontal="center" vertical="top"/>
    </xf>
    <xf fontId="19" fillId="4" borderId="96" numFmtId="0" xfId="0" applyFont="1" applyFill="1" applyBorder="1" applyAlignment="1">
      <alignment horizontal="center" vertical="top"/>
    </xf>
    <xf fontId="19" fillId="4" borderId="97" numFmtId="0" xfId="0" applyFont="1" applyFill="1" applyBorder="1" applyAlignment="1">
      <alignment horizontal="center" vertical="top" wrapText="1"/>
    </xf>
    <xf fontId="19" fillId="4" borderId="98" numFmtId="0" xfId="0" applyFont="1" applyFill="1" applyBorder="1" applyAlignment="1">
      <alignment horizontal="center" vertical="top" wrapText="1"/>
    </xf>
    <xf fontId="19" fillId="4" borderId="99" numFmtId="0" xfId="0" applyFont="1" applyFill="1" applyBorder="1" applyAlignment="1">
      <alignment horizontal="center" vertical="top" wrapText="1"/>
    </xf>
    <xf fontId="19" fillId="4" borderId="100" numFmtId="0" xfId="0" applyFont="1" applyFill="1" applyBorder="1" applyAlignment="1">
      <alignment horizontal="center" vertical="top"/>
    </xf>
    <xf fontId="19" fillId="4" borderId="101" numFmtId="0" xfId="0" applyFont="1" applyFill="1" applyBorder="1" applyAlignment="1">
      <alignment horizontal="center" vertical="top"/>
    </xf>
    <xf fontId="24" fillId="5" borderId="102" numFmtId="1" xfId="0" applyNumberFormat="1" applyFont="1" applyFill="1" applyBorder="1" applyAlignment="1">
      <alignment horizontal="center" vertical="top"/>
    </xf>
    <xf fontId="19" fillId="4" borderId="102" numFmtId="1" xfId="0" applyNumberFormat="1" applyFont="1" applyFill="1" applyBorder="1" applyAlignment="1">
      <alignment horizontal="center" vertical="top"/>
    </xf>
    <xf fontId="19" fillId="4" borderId="50" numFmtId="1" xfId="0" applyNumberFormat="1" applyFont="1" applyFill="1" applyBorder="1" applyAlignment="1">
      <alignment horizontal="center" vertical="top"/>
    </xf>
    <xf fontId="19" fillId="4" borderId="103" numFmtId="1" xfId="0" applyNumberFormat="1" applyFont="1" applyFill="1" applyBorder="1" applyAlignment="1">
      <alignment horizontal="center" vertical="top"/>
    </xf>
    <xf fontId="19" fillId="4" borderId="104" numFmtId="1" xfId="0" applyNumberFormat="1" applyFont="1" applyFill="1" applyBorder="1" applyAlignment="1">
      <alignment horizontal="center" vertical="top"/>
    </xf>
    <xf fontId="19" fillId="4" borderId="99" numFmtId="1" xfId="0" applyNumberFormat="1" applyFont="1" applyFill="1" applyBorder="1" applyAlignment="1">
      <alignment horizontal="center" vertical="top"/>
    </xf>
    <xf fontId="19" fillId="4" borderId="97" numFmtId="1" xfId="0" applyNumberFormat="1" applyFont="1" applyFill="1" applyBorder="1" applyAlignment="1">
      <alignment horizontal="center" vertical="top"/>
    </xf>
    <xf fontId="19" fillId="4" borderId="105" numFmtId="1" xfId="0" applyNumberFormat="1" applyFont="1" applyFill="1" applyBorder="1" applyAlignment="1">
      <alignment horizontal="center" vertical="top"/>
    </xf>
    <xf fontId="16" fillId="0" borderId="0" numFmtId="0" xfId="0" applyFont="1" applyAlignment="1">
      <alignment vertical="center"/>
    </xf>
    <xf fontId="17" fillId="0" borderId="106" numFmtId="0" xfId="0" applyFont="1" applyBorder="1" applyAlignment="1">
      <alignment horizontal="center" vertical="center"/>
    </xf>
    <xf fontId="17" fillId="0" borderId="15" numFmtId="0" xfId="0" applyFont="1" applyBorder="1" applyAlignment="1">
      <alignment horizontal="left" vertical="center"/>
    </xf>
    <xf fontId="17" fillId="0" borderId="16" numFmtId="0" xfId="0" applyFont="1" applyBorder="1" applyAlignment="1">
      <alignment horizontal="left" vertical="center"/>
    </xf>
    <xf fontId="17" fillId="0" borderId="107" numFmtId="0" xfId="0" applyFont="1" applyBorder="1" applyAlignment="1">
      <alignment horizontal="center" vertical="center"/>
    </xf>
    <xf fontId="17" fillId="0" borderId="108" numFmtId="0" xfId="0" applyFont="1" applyBorder="1" applyAlignment="1">
      <alignment horizontal="center" vertical="center"/>
    </xf>
    <xf fontId="19" fillId="0" borderId="79" numFmtId="1" xfId="0" applyNumberFormat="1" applyFont="1" applyBorder="1" applyAlignment="1">
      <alignment horizontal="center" vertical="center"/>
    </xf>
    <xf fontId="20" fillId="0" borderId="17" numFmtId="1" xfId="0" applyNumberFormat="1" applyFont="1" applyBorder="1" applyAlignment="1">
      <alignment horizontal="center" vertical="center"/>
    </xf>
    <xf fontId="17" fillId="0" borderId="58" numFmtId="1" xfId="0" applyNumberFormat="1" applyFont="1" applyBorder="1" applyAlignment="1">
      <alignment horizontal="center" vertical="center"/>
    </xf>
    <xf fontId="19" fillId="0" borderId="58" numFmtId="0" xfId="0" applyFont="1" applyBorder="1" applyAlignment="1">
      <alignment horizontal="center" vertical="center"/>
    </xf>
    <xf fontId="17" fillId="0" borderId="15" numFmtId="0" xfId="0" applyFont="1" applyBorder="1" applyAlignment="1">
      <alignment horizontal="center" vertical="center"/>
    </xf>
    <xf fontId="18" fillId="0" borderId="15" numFmtId="0" xfId="0" applyFont="1" applyBorder="1" applyAlignment="1">
      <alignment horizontal="center" vertical="center"/>
    </xf>
    <xf fontId="19" fillId="4" borderId="109" numFmtId="0" xfId="0" applyFont="1" applyFill="1" applyBorder="1" applyAlignment="1">
      <alignment horizontal="center" vertical="center"/>
    </xf>
    <xf fontId="18" fillId="0" borderId="44" numFmtId="0" xfId="0" applyFont="1" applyBorder="1" applyAlignment="1">
      <alignment horizontal="center" vertical="center"/>
    </xf>
    <xf fontId="17" fillId="0" borderId="48" numFmtId="0" xfId="0" applyFont="1" applyBorder="1" applyAlignment="1">
      <alignment horizontal="center" vertical="center"/>
    </xf>
    <xf fontId="17" fillId="0" borderId="45" numFmtId="0" xfId="0" applyFont="1" applyBorder="1" applyAlignment="1">
      <alignment horizontal="center" vertical="center"/>
    </xf>
    <xf fontId="17" fillId="0" borderId="77" numFmtId="0" xfId="0" applyFont="1" applyBorder="1" applyAlignment="1">
      <alignment horizontal="center" vertical="center"/>
    </xf>
    <xf fontId="17" fillId="4" borderId="17" numFmtId="0" xfId="0" applyFont="1" applyFill="1" applyBorder="1" applyAlignment="1">
      <alignment horizontal="center" vertical="center"/>
    </xf>
    <xf fontId="18" fillId="3" borderId="58" numFmtId="0" xfId="0" applyFont="1" applyFill="1" applyBorder="1" applyAlignment="1">
      <alignment horizontal="center" vertical="center"/>
    </xf>
    <xf fontId="17" fillId="3" borderId="58" numFmtId="0" xfId="0" applyFont="1" applyFill="1" applyBorder="1" applyAlignment="1">
      <alignment horizontal="center" vertical="center"/>
    </xf>
    <xf fontId="17" fillId="0" borderId="58" numFmtId="0" xfId="0" applyFont="1" applyBorder="1" applyAlignment="1">
      <alignment horizontal="center" vertical="center"/>
    </xf>
    <xf fontId="17" fillId="4" borderId="14" numFmtId="0" xfId="0" applyFont="1" applyFill="1" applyBorder="1" applyAlignment="1">
      <alignment horizontal="center" vertical="center"/>
    </xf>
    <xf fontId="17" fillId="0" borderId="110" numFmtId="0" xfId="0" applyFont="1" applyBorder="1" applyAlignment="1">
      <alignment horizontal="center" vertical="center"/>
    </xf>
    <xf fontId="17" fillId="0" borderId="53" numFmtId="0" xfId="0" applyFont="1" applyBorder="1" applyAlignment="1">
      <alignment horizontal="center" vertical="top"/>
    </xf>
    <xf fontId="17" fillId="0" borderId="15" numFmtId="0" xfId="0" applyFont="1" applyBorder="1" applyAlignment="1">
      <alignment horizontal="left" vertical="top"/>
    </xf>
    <xf fontId="17" fillId="0" borderId="16" numFmtId="0" xfId="0" applyFont="1" applyBorder="1" applyAlignment="1">
      <alignment horizontal="left" vertical="top"/>
    </xf>
    <xf fontId="17" fillId="0" borderId="111" numFmtId="0" xfId="0" applyFont="1" applyBorder="1" applyAlignment="1">
      <alignment horizontal="center" vertical="top"/>
    </xf>
    <xf fontId="27" fillId="0" borderId="112" numFmtId="0" xfId="0" applyFont="1" applyBorder="1" applyAlignment="1" quotePrefix="1">
      <alignment horizontal="center" vertical="top"/>
    </xf>
    <xf fontId="17" fillId="0" borderId="112" numFmtId="0" xfId="0" applyFont="1" applyBorder="1" applyAlignment="1">
      <alignment horizontal="center" vertical="top"/>
    </xf>
    <xf fontId="17" fillId="0" borderId="88" numFmtId="0" xfId="0" applyFont="1" applyBorder="1" applyAlignment="1">
      <alignment horizontal="center" vertical="top"/>
    </xf>
    <xf fontId="19" fillId="0" borderId="87" numFmtId="1" xfId="0" applyNumberFormat="1" applyFont="1" applyBorder="1" applyAlignment="1">
      <alignment horizontal="center" vertical="center"/>
    </xf>
    <xf fontId="20" fillId="0" borderId="21" numFmtId="1" xfId="0" applyNumberFormat="1" applyFont="1" applyBorder="1" applyAlignment="1">
      <alignment horizontal="center" vertical="top"/>
    </xf>
    <xf fontId="17" fillId="0" borderId="39" numFmtId="1" xfId="0" applyNumberFormat="1" applyFont="1" applyBorder="1" applyAlignment="1">
      <alignment horizontal="center" vertical="center"/>
    </xf>
    <xf fontId="19" fillId="0" borderId="39" numFmtId="0" xfId="0" applyFont="1" applyBorder="1" applyAlignment="1">
      <alignment horizontal="center" vertical="center"/>
    </xf>
    <xf fontId="17" fillId="0" borderId="22" numFmtId="0" xfId="0" applyFont="1" applyBorder="1" applyAlignment="1">
      <alignment horizontal="center" vertical="center"/>
    </xf>
    <xf fontId="18" fillId="0" borderId="22" numFmtId="0" xfId="0" applyFont="1" applyBorder="1" applyAlignment="1">
      <alignment horizontal="center" vertical="top"/>
    </xf>
    <xf fontId="19" fillId="4" borderId="113" numFmtId="0" xfId="0" applyFont="1" applyFill="1" applyBorder="1" applyAlignment="1">
      <alignment horizontal="center" vertical="center"/>
    </xf>
    <xf fontId="18" fillId="0" borderId="53" numFmtId="0" xfId="0" applyFont="1" applyBorder="1" applyAlignment="1">
      <alignment horizontal="center" vertical="top"/>
    </xf>
    <xf fontId="17" fillId="0" borderId="39" numFmtId="0" xfId="0" applyFont="1" applyBorder="1" applyAlignment="1">
      <alignment horizontal="center" vertical="top"/>
    </xf>
    <xf fontId="17" fillId="4" borderId="17" numFmtId="0" xfId="0" applyFont="1" applyFill="1" applyBorder="1" applyAlignment="1">
      <alignment horizontal="center" vertical="top"/>
    </xf>
    <xf fontId="18" fillId="3" borderId="39" numFmtId="0" xfId="0" applyFont="1" applyFill="1" applyBorder="1" applyAlignment="1">
      <alignment horizontal="center" vertical="top"/>
    </xf>
    <xf fontId="17" fillId="3" borderId="39" numFmtId="0" xfId="0" applyFont="1" applyFill="1" applyBorder="1" applyAlignment="1">
      <alignment horizontal="center" vertical="top"/>
    </xf>
    <xf fontId="17" fillId="4" borderId="14" numFmtId="0" xfId="0" applyFont="1" applyFill="1" applyBorder="1" applyAlignment="1">
      <alignment horizontal="center" vertical="top"/>
    </xf>
    <xf fontId="17" fillId="0" borderId="54" numFmtId="0" xfId="0" applyFont="1" applyBorder="1" applyAlignment="1">
      <alignment horizontal="center" vertical="top"/>
    </xf>
    <xf fontId="17" fillId="0" borderId="22" numFmtId="0" xfId="0" applyFont="1" applyBorder="1" applyAlignment="1">
      <alignment horizontal="left" vertical="top"/>
    </xf>
    <xf fontId="17" fillId="0" borderId="20" numFmtId="0" xfId="0" applyFont="1" applyBorder="1" applyAlignment="1">
      <alignment horizontal="left" vertical="top"/>
    </xf>
    <xf fontId="27" fillId="0" borderId="114" numFmtId="0" xfId="0" applyFont="1" applyBorder="1" applyAlignment="1">
      <alignment horizontal="center" vertical="top"/>
    </xf>
    <xf fontId="17" fillId="0" borderId="114" numFmtId="0" xfId="0" applyFont="1" applyBorder="1" applyAlignment="1">
      <alignment horizontal="center" vertical="top"/>
    </xf>
    <xf fontId="17" fillId="0" borderId="59" numFmtId="0" xfId="0" applyFont="1" applyBorder="1" applyAlignment="1">
      <alignment horizontal="center" vertical="top"/>
    </xf>
    <xf fontId="27" fillId="0" borderId="115" numFmtId="0" xfId="0" applyFont="1" applyBorder="1" applyAlignment="1">
      <alignment horizontal="justify" vertical="top"/>
    </xf>
    <xf fontId="17" fillId="0" borderId="116" numFmtId="0" xfId="0" applyFont="1" applyBorder="1" applyAlignment="1">
      <alignment horizontal="center" vertical="top"/>
    </xf>
    <xf fontId="17" fillId="0" borderId="117" numFmtId="0" xfId="0" applyFont="1" applyBorder="1" applyAlignment="1">
      <alignment horizontal="center" vertical="top"/>
    </xf>
    <xf fontId="19" fillId="0" borderId="93" numFmtId="1" xfId="0" applyNumberFormat="1" applyFont="1" applyBorder="1" applyAlignment="1">
      <alignment horizontal="center" vertical="center"/>
    </xf>
    <xf fontId="20" fillId="0" borderId="118" numFmtId="1" xfId="0" applyNumberFormat="1" applyFont="1" applyBorder="1" applyAlignment="1">
      <alignment horizontal="center" vertical="top"/>
    </xf>
    <xf fontId="17" fillId="0" borderId="60" numFmtId="1" xfId="0" applyNumberFormat="1" applyFont="1" applyBorder="1" applyAlignment="1">
      <alignment horizontal="center" vertical="center"/>
    </xf>
    <xf fontId="19" fillId="0" borderId="60" numFmtId="0" xfId="0" applyFont="1" applyBorder="1" applyAlignment="1">
      <alignment horizontal="center" vertical="center"/>
    </xf>
    <xf fontId="17" fillId="0" borderId="119" numFmtId="0" xfId="0" applyFont="1" applyBorder="1" applyAlignment="1">
      <alignment horizontal="center" vertical="center"/>
    </xf>
    <xf fontId="17" fillId="0" borderId="119" numFmtId="0" xfId="0" applyFont="1" applyBorder="1" applyAlignment="1">
      <alignment horizontal="center" vertical="top"/>
    </xf>
    <xf fontId="18" fillId="0" borderId="119" numFmtId="0" xfId="0" applyFont="1" applyBorder="1" applyAlignment="1">
      <alignment horizontal="center" vertical="top"/>
    </xf>
    <xf fontId="19" fillId="4" borderId="120" numFmtId="0" xfId="0" applyFont="1" applyFill="1" applyBorder="1" applyAlignment="1">
      <alignment horizontal="center" vertical="center"/>
    </xf>
    <xf fontId="18" fillId="0" borderId="59" numFmtId="0" xfId="0" applyFont="1" applyBorder="1" applyAlignment="1">
      <alignment horizontal="center" vertical="top"/>
    </xf>
    <xf fontId="17" fillId="0" borderId="60" numFmtId="0" xfId="0" applyFont="1" applyBorder="1" applyAlignment="1">
      <alignment horizontal="center" vertical="top"/>
    </xf>
    <xf fontId="17" fillId="4" borderId="121" numFmtId="0" xfId="0" applyFont="1" applyFill="1" applyBorder="1" applyAlignment="1">
      <alignment horizontal="center" vertical="top"/>
    </xf>
    <xf fontId="18" fillId="0" borderId="60" numFmtId="0" xfId="0" applyFont="1" applyBorder="1" applyAlignment="1">
      <alignment horizontal="center" vertical="top"/>
    </xf>
    <xf fontId="17" fillId="4" borderId="122" numFmtId="0" xfId="0" applyFont="1" applyFill="1" applyBorder="1" applyAlignment="1">
      <alignment horizontal="center" vertical="top"/>
    </xf>
    <xf fontId="18" fillId="3" borderId="60" numFmtId="0" xfId="0" applyFont="1" applyFill="1" applyBorder="1" applyAlignment="1">
      <alignment horizontal="center" vertical="top"/>
    </xf>
    <xf fontId="17" fillId="3" borderId="60" numFmtId="0" xfId="0" applyFont="1" applyFill="1" applyBorder="1" applyAlignment="1">
      <alignment horizontal="center" vertical="top"/>
    </xf>
    <xf fontId="17" fillId="0" borderId="62" numFmtId="0" xfId="0" applyFont="1" applyBorder="1" applyAlignment="1">
      <alignment horizontal="center" vertical="top"/>
    </xf>
    <xf fontId="19" fillId="0" borderId="104" numFmtId="0" xfId="0" applyFont="1" applyBorder="1" applyAlignment="1">
      <alignment horizontal="center" vertical="center"/>
    </xf>
    <xf fontId="19" fillId="0" borderId="0" numFmtId="0" xfId="0" applyFont="1" applyAlignment="1">
      <alignment horizontal="center" vertical="center"/>
    </xf>
    <xf fontId="19" fillId="0" borderId="5" numFmtId="0" xfId="0" applyFont="1" applyBorder="1" applyAlignment="1">
      <alignment horizontal="center" vertical="center"/>
    </xf>
    <xf fontId="19" fillId="4" borderId="96" numFmtId="0" xfId="0" applyFont="1" applyFill="1" applyBorder="1" applyAlignment="1">
      <alignment horizontal="center" vertical="center"/>
    </xf>
    <xf fontId="19" fillId="4" borderId="97" numFmtId="0" xfId="0" applyFont="1" applyFill="1" applyBorder="1" applyAlignment="1">
      <alignment horizontal="center" vertical="center" wrapText="1"/>
    </xf>
    <xf fontId="19" fillId="4" borderId="98" numFmtId="0" xfId="0" applyFont="1" applyFill="1" applyBorder="1" applyAlignment="1">
      <alignment horizontal="center" vertical="center" wrapText="1"/>
    </xf>
    <xf fontId="19" fillId="4" borderId="99" numFmtId="0" xfId="0" applyFont="1" applyFill="1" applyBorder="1" applyAlignment="1">
      <alignment horizontal="center" vertical="center" wrapText="1"/>
    </xf>
    <xf fontId="17" fillId="4" borderId="101" numFmtId="0" xfId="0" applyFont="1" applyFill="1" applyBorder="1" applyAlignment="1">
      <alignment horizontal="center" vertical="top"/>
    </xf>
    <xf fontId="24" fillId="5" borderId="68" numFmtId="1" xfId="0" applyNumberFormat="1" applyFont="1" applyFill="1" applyBorder="1" applyAlignment="1">
      <alignment horizontal="center" vertical="top"/>
    </xf>
    <xf fontId="20" fillId="4" borderId="99" numFmtId="1" xfId="0" applyNumberFormat="1" applyFont="1" applyFill="1" applyBorder="1" applyAlignment="1">
      <alignment horizontal="center" vertical="top"/>
    </xf>
    <xf fontId="17" fillId="4" borderId="102" numFmtId="1" xfId="0" applyNumberFormat="1" applyFont="1" applyFill="1" applyBorder="1" applyAlignment="1">
      <alignment horizontal="center" vertical="top"/>
    </xf>
    <xf fontId="19" fillId="4" borderId="102" numFmtId="0" xfId="0" applyFont="1" applyFill="1" applyBorder="1" applyAlignment="1">
      <alignment horizontal="center" vertical="top"/>
    </xf>
    <xf fontId="17" fillId="4" borderId="97" numFmtId="0" xfId="0" applyFont="1" applyFill="1" applyBorder="1" applyAlignment="1">
      <alignment horizontal="center" vertical="top"/>
    </xf>
    <xf fontId="18" fillId="4" borderId="97" numFmtId="0" xfId="0" applyFont="1" applyFill="1" applyBorder="1" applyAlignment="1">
      <alignment horizontal="center" vertical="top"/>
    </xf>
    <xf fontId="24" fillId="5" borderId="123" numFmtId="0" xfId="0" applyFont="1" applyFill="1" applyBorder="1" applyAlignment="1">
      <alignment horizontal="center" vertical="center"/>
    </xf>
    <xf fontId="20" fillId="4" borderId="102" numFmtId="0" xfId="0" applyFont="1" applyFill="1" applyBorder="1" applyAlignment="1">
      <alignment horizontal="center" vertical="center"/>
    </xf>
    <xf fontId="19" fillId="4" borderId="102" numFmtId="0" xfId="0" applyFont="1" applyFill="1" applyBorder="1" applyAlignment="1">
      <alignment horizontal="center" vertical="center"/>
    </xf>
    <xf fontId="28" fillId="4" borderId="102" numFmtId="0" xfId="0" applyFont="1" applyFill="1" applyBorder="1" applyAlignment="1">
      <alignment horizontal="center" vertical="top"/>
    </xf>
    <xf fontId="12" fillId="4" borderId="102" numFmtId="0" xfId="0" applyFont="1" applyFill="1" applyBorder="1" applyAlignment="1">
      <alignment horizontal="center" vertical="top"/>
    </xf>
    <xf fontId="12" fillId="4" borderId="123" numFmtId="0" xfId="0" applyFont="1" applyFill="1" applyBorder="1" applyAlignment="1">
      <alignment horizontal="center" vertical="top"/>
    </xf>
    <xf fontId="12" fillId="4" borderId="105" numFmtId="0" xfId="0" applyFont="1" applyFill="1" applyBorder="1" applyAlignment="1">
      <alignment horizontal="center" vertical="top"/>
    </xf>
    <xf fontId="17" fillId="0" borderId="124" numFmtId="0" xfId="0" applyFont="1" applyBorder="1" applyAlignment="1">
      <alignment horizontal="center" vertical="center"/>
    </xf>
    <xf fontId="17" fillId="0" borderId="103" numFmtId="0" xfId="0" applyFont="1" applyBorder="1" applyAlignment="1">
      <alignment horizontal="left" vertical="top" wrapText="1"/>
    </xf>
    <xf fontId="19" fillId="0" borderId="125" numFmtId="0" xfId="0" applyFont="1" applyBorder="1" applyAlignment="1">
      <alignment horizontal="left" vertical="top" wrapText="1"/>
    </xf>
    <xf fontId="19" fillId="0" borderId="126" numFmtId="0" xfId="0" applyFont="1" applyBorder="1" applyAlignment="1">
      <alignment horizontal="left" vertical="top" wrapText="1"/>
    </xf>
    <xf fontId="17" fillId="0" borderId="127" numFmtId="0" xfId="0" applyFont="1" applyBorder="1" applyAlignment="1">
      <alignment horizontal="center" vertical="top"/>
    </xf>
    <xf fontId="17" fillId="0" borderId="128" numFmtId="0" xfId="0" applyFont="1" applyBorder="1" applyAlignment="1">
      <alignment horizontal="center" vertical="top"/>
    </xf>
    <xf fontId="17" fillId="0" borderId="125" numFmtId="0" xfId="0" applyFont="1" applyBorder="1" applyAlignment="1">
      <alignment horizontal="center" vertical="top"/>
    </xf>
    <xf fontId="17" fillId="0" borderId="126" numFmtId="0" xfId="0" applyFont="1" applyBorder="1" applyAlignment="1">
      <alignment horizontal="center" vertical="top"/>
    </xf>
    <xf fontId="19" fillId="0" borderId="51" numFmtId="1" xfId="0" applyNumberFormat="1" applyFont="1" applyBorder="1" applyAlignment="1">
      <alignment horizontal="center" vertical="top"/>
    </xf>
    <xf fontId="18" fillId="0" borderId="50" numFmtId="1" xfId="0" applyNumberFormat="1" applyFont="1" applyBorder="1" applyAlignment="1">
      <alignment horizontal="center" vertical="top"/>
    </xf>
    <xf fontId="17" fillId="0" borderId="50" numFmtId="1" xfId="0" applyNumberFormat="1" applyFont="1" applyBorder="1" applyAlignment="1">
      <alignment horizontal="center" vertical="top"/>
    </xf>
    <xf fontId="19" fillId="0" borderId="50" numFmtId="0" xfId="0" applyFont="1" applyBorder="1" applyAlignment="1">
      <alignment horizontal="center" vertical="top"/>
    </xf>
    <xf fontId="17" fillId="0" borderId="103" numFmtId="0" xfId="0" applyFont="1" applyBorder="1" applyAlignment="1">
      <alignment horizontal="center" vertical="top"/>
    </xf>
    <xf fontId="17" fillId="0" borderId="50" numFmtId="0" xfId="0" applyFont="1" applyBorder="1" applyAlignment="1">
      <alignment horizontal="center" vertical="top"/>
    </xf>
    <xf fontId="18" fillId="0" borderId="103" numFmtId="0" xfId="0" applyFont="1" applyBorder="1" applyAlignment="1">
      <alignment horizontal="center" vertical="top"/>
    </xf>
    <xf fontId="19" fillId="4" borderId="126" numFmtId="0" xfId="0" applyFont="1" applyFill="1" applyBorder="1" applyAlignment="1">
      <alignment horizontal="center" vertical="top"/>
    </xf>
    <xf fontId="18" fillId="0" borderId="50" numFmtId="0" xfId="0" applyFont="1" applyBorder="1" applyAlignment="1">
      <alignment horizontal="center" vertical="top"/>
    </xf>
    <xf fontId="17" fillId="4" borderId="126" numFmtId="0" xfId="0" applyFont="1" applyFill="1" applyBorder="1" applyAlignment="1">
      <alignment horizontal="center" vertical="top"/>
    </xf>
    <xf fontId="18" fillId="3" borderId="50" numFmtId="0" xfId="0" applyFont="1" applyFill="1" applyBorder="1" applyAlignment="1">
      <alignment horizontal="center" vertical="top"/>
    </xf>
    <xf fontId="17" fillId="3" borderId="50" numFmtId="0" xfId="0" applyFont="1" applyFill="1" applyBorder="1" applyAlignment="1">
      <alignment horizontal="center" vertical="top"/>
    </xf>
    <xf fontId="17" fillId="0" borderId="129" numFmtId="0" xfId="0" applyFont="1" applyBorder="1" applyAlignment="1">
      <alignment horizontal="center" vertical="top"/>
    </xf>
    <xf fontId="17" fillId="0" borderId="82" numFmtId="0" xfId="0" applyFont="1" applyBorder="1" applyAlignment="1">
      <alignment horizontal="center" vertical="top"/>
    </xf>
    <xf fontId="17" fillId="0" borderId="83" numFmtId="0" xfId="0" applyFont="1" applyBorder="1" applyAlignment="1">
      <alignment horizontal="center" vertical="top"/>
    </xf>
    <xf fontId="17" fillId="0" borderId="84" numFmtId="0" xfId="0" applyFont="1" applyBorder="1" applyAlignment="1">
      <alignment horizontal="center" vertical="top"/>
    </xf>
    <xf fontId="19" fillId="6" borderId="90" numFmtId="0" xfId="0" applyFont="1" applyFill="1" applyBorder="1" applyAlignment="1">
      <alignment vertical="top"/>
    </xf>
    <xf fontId="19" fillId="6" borderId="90" numFmtId="0" xfId="0" applyFont="1" applyFill="1" applyBorder="1" applyAlignment="1">
      <alignment horizontal="center" vertical="top" wrapText="1"/>
    </xf>
    <xf fontId="19" fillId="6" borderId="6" numFmtId="0" xfId="0" applyFont="1" applyFill="1" applyBorder="1" applyAlignment="1">
      <alignment horizontal="center" vertical="top" wrapText="1"/>
    </xf>
    <xf fontId="19" fillId="6" borderId="75" numFmtId="49" xfId="0" applyNumberFormat="1" applyFont="1" applyFill="1" applyBorder="1" applyAlignment="1">
      <alignment horizontal="center" vertical="top"/>
    </xf>
    <xf fontId="19" fillId="6" borderId="76" numFmtId="49" xfId="0" applyNumberFormat="1" applyFont="1" applyFill="1" applyBorder="1" applyAlignment="1">
      <alignment horizontal="center" vertical="top"/>
    </xf>
    <xf fontId="19" fillId="6" borderId="76" numFmtId="1" xfId="0" applyNumberFormat="1" applyFont="1" applyFill="1" applyBorder="1" applyAlignment="1">
      <alignment horizontal="center" vertical="top"/>
    </xf>
    <xf fontId="19" fillId="6" borderId="130" numFmtId="1" xfId="0" applyNumberFormat="1" applyFont="1" applyFill="1" applyBorder="1" applyAlignment="1">
      <alignment horizontal="center" vertical="top"/>
    </xf>
    <xf fontId="19" fillId="6" borderId="79" numFmtId="1" xfId="0" applyNumberFormat="1" applyFont="1" applyFill="1" applyBorder="1" applyAlignment="1">
      <alignment horizontal="center" vertical="top"/>
    </xf>
    <xf fontId="19" fillId="6" borderId="80" numFmtId="1" xfId="0" applyNumberFormat="1" applyFont="1" applyFill="1" applyBorder="1" applyAlignment="1">
      <alignment horizontal="center" vertical="top"/>
    </xf>
    <xf fontId="19" fillId="6" borderId="77" numFmtId="1" xfId="0" applyNumberFormat="1" applyFont="1" applyFill="1" applyBorder="1" applyAlignment="1">
      <alignment horizontal="center" vertical="top"/>
    </xf>
    <xf fontId="19" fillId="6" borderId="75" numFmtId="1" xfId="0" applyNumberFormat="1" applyFont="1" applyFill="1" applyBorder="1" applyAlignment="1">
      <alignment horizontal="center" vertical="top"/>
    </xf>
    <xf fontId="21" fillId="3" borderId="0" numFmtId="0" xfId="0" applyFont="1" applyFill="1"/>
    <xf fontId="19" fillId="7" borderId="68" numFmtId="0" xfId="0" applyFont="1" applyFill="1" applyBorder="1" applyAlignment="1">
      <alignment vertical="top"/>
    </xf>
    <xf fontId="19" fillId="7" borderId="68" numFmtId="0" xfId="0" applyFont="1" applyFill="1" applyBorder="1" applyAlignment="1">
      <alignment horizontal="center" vertical="top" wrapText="1"/>
    </xf>
    <xf fontId="19" fillId="7" borderId="81" numFmtId="0" xfId="0" applyFont="1" applyFill="1" applyBorder="1" applyAlignment="1">
      <alignment horizontal="center" vertical="top" wrapText="1"/>
    </xf>
    <xf fontId="19" fillId="7" borderId="131" numFmtId="49" xfId="0" applyNumberFormat="1" applyFont="1" applyFill="1" applyBorder="1" applyAlignment="1">
      <alignment horizontal="center" vertical="top"/>
    </xf>
    <xf fontId="19" fillId="7" borderId="69" numFmtId="49" xfId="0" applyNumberFormat="1" applyFont="1" applyFill="1" applyBorder="1" applyAlignment="1">
      <alignment horizontal="center" vertical="top"/>
    </xf>
    <xf fontId="24" fillId="5" borderId="69" numFmtId="1" xfId="0" applyNumberFormat="1" applyFont="1" applyFill="1" applyBorder="1" applyAlignment="1">
      <alignment horizontal="center" vertical="top"/>
    </xf>
    <xf fontId="19" fillId="4" borderId="68" numFmtId="1" xfId="0" applyNumberFormat="1" applyFont="1" applyFill="1" applyBorder="1" applyAlignment="1">
      <alignment horizontal="center" vertical="top"/>
    </xf>
    <xf fontId="19" fillId="7" borderId="68" numFmtId="1" xfId="0" applyNumberFormat="1" applyFont="1" applyFill="1" applyBorder="1" applyAlignment="1">
      <alignment horizontal="center" vertical="top"/>
    </xf>
    <xf fontId="19" fillId="7" borderId="81" numFmtId="1" xfId="0" applyNumberFormat="1" applyFont="1" applyFill="1" applyBorder="1" applyAlignment="1">
      <alignment horizontal="center" vertical="top"/>
    </xf>
    <xf fontId="24" fillId="5" borderId="132" numFmtId="1" xfId="0" applyNumberFormat="1" applyFont="1" applyFill="1" applyBorder="1" applyAlignment="1">
      <alignment horizontal="center" vertical="top"/>
    </xf>
    <xf fontId="19" fillId="7" borderId="88" numFmtId="1" xfId="0" applyNumberFormat="1" applyFont="1" applyFill="1" applyBorder="1" applyAlignment="1">
      <alignment horizontal="center" vertical="top"/>
    </xf>
    <xf fontId="19" fillId="7" borderId="86" numFmtId="1" xfId="0" applyNumberFormat="1" applyFont="1" applyFill="1" applyBorder="1" applyAlignment="1">
      <alignment horizontal="center" vertical="top"/>
    </xf>
    <xf fontId="24" fillId="5" borderId="87" numFmtId="1" xfId="0" applyNumberFormat="1" applyFont="1" applyFill="1" applyBorder="1" applyAlignment="1">
      <alignment horizontal="center" vertical="top"/>
    </xf>
    <xf fontId="19" fillId="7" borderId="85" numFmtId="1" xfId="0" applyNumberFormat="1" applyFont="1" applyFill="1" applyBorder="1" applyAlignment="1">
      <alignment horizontal="center" vertical="top"/>
    </xf>
    <xf fontId="19" fillId="3" borderId="88" numFmtId="1" xfId="0" applyNumberFormat="1" applyFont="1" applyFill="1" applyBorder="1" applyAlignment="1">
      <alignment horizontal="center" vertical="top"/>
    </xf>
    <xf fontId="19" fillId="3" borderId="68" numFmtId="1" xfId="0" applyNumberFormat="1" applyFont="1" applyFill="1" applyBorder="1" applyAlignment="1">
      <alignment horizontal="center" vertical="top"/>
    </xf>
    <xf fontId="20" fillId="3" borderId="81" numFmtId="0" xfId="0" applyFont="1" applyFill="1" applyBorder="1" applyAlignment="1">
      <alignment horizontal="center" vertical="top"/>
    </xf>
    <xf fontId="19" fillId="3" borderId="81" numFmtId="0" xfId="0" applyFont="1" applyFill="1" applyBorder="1" applyAlignment="1">
      <alignment horizontal="center" vertical="top"/>
    </xf>
    <xf fontId="20" fillId="3" borderId="85" numFmtId="0" xfId="0" applyFont="1" applyFill="1" applyBorder="1" applyAlignment="1">
      <alignment horizontal="center" vertical="top"/>
    </xf>
    <xf fontId="17" fillId="0" borderId="68" numFmtId="0" xfId="0" applyFont="1" applyBorder="1" applyAlignment="1">
      <alignment horizontal="justify" vertical="top"/>
    </xf>
    <xf fontId="17" fillId="0" borderId="81" numFmtId="0" xfId="0" applyFont="1" applyBorder="1" applyAlignment="1">
      <alignment horizontal="justify" vertical="top"/>
    </xf>
    <xf fontId="17" fillId="0" borderId="89" numFmtId="0" xfId="0" applyFont="1" applyBorder="1" applyAlignment="1">
      <alignment horizontal="center" vertical="top"/>
    </xf>
    <xf fontId="17" fillId="0" borderId="90" numFmtId="0" xfId="0" applyFont="1" applyBorder="1" applyAlignment="1">
      <alignment horizontal="center" vertical="top"/>
    </xf>
    <xf fontId="18" fillId="0" borderId="81" numFmtId="0" xfId="0" applyFont="1" applyBorder="1" applyAlignment="1">
      <alignment horizontal="center" vertical="top"/>
    </xf>
    <xf fontId="17" fillId="0" borderId="133" numFmtId="0" xfId="0" applyFont="1" applyBorder="1" applyAlignment="1">
      <alignment horizontal="center" vertical="top"/>
    </xf>
    <xf fontId="23" fillId="4" borderId="87" numFmtId="0" xfId="0" applyFont="1" applyFill="1" applyBorder="1" applyAlignment="1">
      <alignment horizontal="center" vertical="top"/>
    </xf>
    <xf fontId="17" fillId="0" borderId="134" numFmtId="0" xfId="0" applyFont="1" applyBorder="1" applyAlignment="1">
      <alignment horizontal="center" vertical="top"/>
    </xf>
    <xf fontId="18" fillId="0" borderId="135" numFmtId="0" xfId="0" applyFont="1" applyBorder="1" applyAlignment="1">
      <alignment horizontal="center" vertical="top"/>
    </xf>
    <xf fontId="18" fillId="0" borderId="94" numFmtId="0" xfId="0" applyFont="1" applyBorder="1" applyAlignment="1">
      <alignment horizontal="center" vertical="top"/>
    </xf>
    <xf fontId="17" fillId="0" borderId="135" numFmtId="0" xfId="0" applyFont="1" applyBorder="1" applyAlignment="1">
      <alignment horizontal="center" vertical="top"/>
    </xf>
    <xf fontId="17" fillId="0" borderId="74" numFmtId="0" xfId="0" applyFont="1" applyBorder="1" applyAlignment="1">
      <alignment horizontal="center" vertical="top"/>
    </xf>
    <xf fontId="17" fillId="0" borderId="7" numFmtId="0" xfId="0" applyFont="1" applyBorder="1" applyAlignment="1">
      <alignment horizontal="center" vertical="top"/>
    </xf>
    <xf fontId="17" fillId="0" borderId="8" numFmtId="0" xfId="0" applyFont="1" applyBorder="1" applyAlignment="1">
      <alignment horizontal="center" vertical="top"/>
    </xf>
    <xf fontId="17" fillId="0" borderId="7" numFmtId="0" xfId="0" applyFont="1" applyBorder="1" applyAlignment="1">
      <alignment vertical="top"/>
    </xf>
    <xf fontId="19" fillId="0" borderId="104" numFmtId="0" xfId="0" applyFont="1" applyBorder="1" applyAlignment="1">
      <alignment horizontal="center" vertical="top"/>
    </xf>
    <xf fontId="19" fillId="0" borderId="8" numFmtId="0" xfId="0" applyFont="1" applyBorder="1" applyAlignment="1">
      <alignment horizontal="center" vertical="top"/>
    </xf>
    <xf fontId="19" fillId="0" borderId="6" numFmtId="0" xfId="0" applyFont="1" applyBorder="1" applyAlignment="1">
      <alignment horizontal="center" vertical="top"/>
    </xf>
    <xf fontId="19" fillId="7" borderId="14" numFmtId="0" xfId="0" applyFont="1" applyFill="1" applyBorder="1" applyAlignment="1">
      <alignment horizontal="center" vertical="top"/>
    </xf>
    <xf fontId="19" fillId="7" borderId="15" numFmtId="0" xfId="0" applyFont="1" applyFill="1" applyBorder="1" applyAlignment="1">
      <alignment horizontal="center" vertical="top" wrapText="1"/>
    </xf>
    <xf fontId="19" fillId="7" borderId="16" numFmtId="0" xfId="0" applyFont="1" applyFill="1" applyBorder="1" applyAlignment="1">
      <alignment horizontal="center" vertical="top" wrapText="1"/>
    </xf>
    <xf fontId="19" fillId="7" borderId="17" numFmtId="0" xfId="0" applyFont="1" applyFill="1" applyBorder="1" applyAlignment="1">
      <alignment horizontal="center" vertical="top" wrapText="1"/>
    </xf>
    <xf fontId="19" fillId="7" borderId="52" numFmtId="49" xfId="0" applyNumberFormat="1" applyFont="1" applyFill="1" applyBorder="1" applyAlignment="1">
      <alignment horizontal="center" vertical="top"/>
    </xf>
    <xf fontId="19" fillId="7" borderId="0" numFmtId="49" xfId="0" applyNumberFormat="1" applyFont="1" applyFill="1" applyAlignment="1">
      <alignment horizontal="center" vertical="top"/>
    </xf>
    <xf fontId="24" fillId="5" borderId="104" numFmtId="1" xfId="0" applyNumberFormat="1" applyFont="1" applyFill="1" applyBorder="1" applyAlignment="1">
      <alignment horizontal="center" vertical="top"/>
    </xf>
    <xf fontId="19" fillId="4" borderId="17" numFmtId="1" xfId="0" applyNumberFormat="1" applyFont="1" applyFill="1" applyBorder="1" applyAlignment="1">
      <alignment horizontal="center" vertical="top"/>
    </xf>
    <xf fontId="19" fillId="4" borderId="58" numFmtId="1" xfId="0" applyNumberFormat="1" applyFont="1" applyFill="1" applyBorder="1" applyAlignment="1">
      <alignment horizontal="center" vertical="top"/>
    </xf>
    <xf fontId="19" fillId="7" borderId="58" numFmtId="1" xfId="0" applyNumberFormat="1" applyFont="1" applyFill="1" applyBorder="1" applyAlignment="1">
      <alignment horizontal="center" vertical="top"/>
    </xf>
    <xf fontId="24" fillId="5" borderId="58" numFmtId="1" xfId="0" applyNumberFormat="1" applyFont="1" applyFill="1" applyBorder="1" applyAlignment="1">
      <alignment horizontal="center" vertical="top"/>
    </xf>
    <xf fontId="24" fillId="5" borderId="42" numFmtId="0" xfId="0" applyFont="1" applyFill="1" applyBorder="1" applyAlignment="1">
      <alignment horizontal="center" vertical="top"/>
    </xf>
    <xf fontId="19" fillId="7" borderId="15" numFmtId="1" xfId="0" applyNumberFormat="1" applyFont="1" applyFill="1" applyBorder="1" applyAlignment="1">
      <alignment horizontal="center" vertical="top"/>
    </xf>
    <xf fontId="19" fillId="7" borderId="17" numFmtId="1" xfId="0" applyNumberFormat="1" applyFont="1" applyFill="1" applyBorder="1" applyAlignment="1">
      <alignment horizontal="center" vertical="top"/>
    </xf>
    <xf fontId="19" fillId="3" borderId="136" numFmtId="0" xfId="0" applyFont="1" applyFill="1" applyBorder="1" applyAlignment="1">
      <alignment horizontal="center" vertical="top"/>
    </xf>
    <xf fontId="26" fillId="3" borderId="40" numFmtId="0" xfId="0" applyFont="1" applyFill="1" applyBorder="1" applyAlignment="1">
      <alignment horizontal="justify" vertical="top"/>
    </xf>
    <xf fontId="26" fillId="3" borderId="41" numFmtId="0" xfId="0" applyFont="1" applyFill="1" applyBorder="1" applyAlignment="1">
      <alignment horizontal="justify" vertical="top"/>
    </xf>
    <xf fontId="19" fillId="3" borderId="137" numFmtId="0" xfId="0" applyFont="1" applyFill="1" applyBorder="1" applyAlignment="1">
      <alignment horizontal="center" vertical="top"/>
    </xf>
    <xf fontId="19" fillId="3" borderId="138" numFmtId="1" xfId="0" applyNumberFormat="1" applyFont="1" applyFill="1" applyBorder="1" applyAlignment="1">
      <alignment horizontal="center" vertical="top"/>
    </xf>
    <xf fontId="19" fillId="3" borderId="42" numFmtId="1" xfId="0" applyNumberFormat="1" applyFont="1" applyFill="1" applyBorder="1" applyAlignment="1">
      <alignment horizontal="center" vertical="top"/>
    </xf>
    <xf fontId="19" fillId="3" borderId="42" numFmtId="0" xfId="0" applyFont="1" applyFill="1" applyBorder="1" applyAlignment="1">
      <alignment horizontal="center" vertical="top"/>
    </xf>
    <xf fontId="20" fillId="3" borderId="42" numFmtId="0" xfId="0" applyFont="1" applyFill="1" applyBorder="1" applyAlignment="1">
      <alignment horizontal="center" vertical="top"/>
    </xf>
    <xf fontId="19" fillId="4" borderId="42" numFmtId="0" xfId="0" applyFont="1" applyFill="1" applyBorder="1" applyAlignment="1">
      <alignment horizontal="center" vertical="top"/>
    </xf>
    <xf fontId="19" fillId="4" borderId="137" numFmtId="0" xfId="0" applyFont="1" applyFill="1" applyBorder="1" applyAlignment="1">
      <alignment horizontal="center" vertical="top"/>
    </xf>
    <xf fontId="17" fillId="0" borderId="96" numFmtId="0" xfId="0" applyFont="1" applyBorder="1" applyAlignment="1">
      <alignment horizontal="center" vertical="top"/>
    </xf>
    <xf fontId="17" fillId="0" borderId="102" numFmtId="0" xfId="0" applyFont="1" applyBorder="1" applyAlignment="1">
      <alignment horizontal="justify" vertical="top"/>
    </xf>
    <xf fontId="17" fillId="0" borderId="139" numFmtId="0" xfId="0" applyFont="1" applyBorder="1" applyAlignment="1">
      <alignment horizontal="center" vertical="top"/>
    </xf>
    <xf fontId="17" fillId="0" borderId="140" numFmtId="0" xfId="0" applyFont="1" applyBorder="1" applyAlignment="1">
      <alignment horizontal="center" vertical="top"/>
    </xf>
    <xf fontId="17" fillId="0" borderId="141" numFmtId="0" xfId="0" applyFont="1" applyBorder="1" applyAlignment="1">
      <alignment horizontal="center" vertical="top"/>
    </xf>
    <xf fontId="20" fillId="0" borderId="99" numFmtId="1" xfId="0" applyNumberFormat="1" applyFont="1" applyBorder="1" applyAlignment="1">
      <alignment horizontal="center" vertical="top"/>
    </xf>
    <xf fontId="17" fillId="0" borderId="102" numFmtId="1" xfId="0" applyNumberFormat="1" applyFont="1" applyBorder="1" applyAlignment="1">
      <alignment horizontal="center" vertical="top"/>
    </xf>
    <xf fontId="17" fillId="0" borderId="102" numFmtId="0" xfId="0" applyFont="1" applyBorder="1" applyAlignment="1">
      <alignment horizontal="center" vertical="top"/>
    </xf>
    <xf fontId="17" fillId="0" borderId="97" numFmtId="0" xfId="0" applyFont="1" applyBorder="1" applyAlignment="1">
      <alignment horizontal="center" vertical="top"/>
    </xf>
    <xf fontId="18" fillId="0" borderId="97" numFmtId="0" xfId="0" applyFont="1" applyBorder="1" applyAlignment="1">
      <alignment horizontal="center" vertical="top"/>
    </xf>
    <xf fontId="17" fillId="5" borderId="123" numFmtId="0" xfId="0" applyFont="1" applyFill="1" applyBorder="1" applyAlignment="1">
      <alignment horizontal="center" vertical="top"/>
    </xf>
    <xf fontId="18" fillId="0" borderId="102" numFmtId="0" xfId="0" applyFont="1" applyBorder="1" applyAlignment="1">
      <alignment horizontal="center" vertical="top"/>
    </xf>
    <xf fontId="24" fillId="4" borderId="123" numFmtId="0" xfId="0" applyFont="1" applyFill="1" applyBorder="1" applyAlignment="1">
      <alignment horizontal="center" vertical="top"/>
    </xf>
    <xf fontId="19" fillId="5" borderId="123" numFmtId="0" xfId="0" applyFont="1" applyFill="1" applyBorder="1" applyAlignment="1">
      <alignment horizontal="center" vertical="top"/>
    </xf>
    <xf fontId="17" fillId="4" borderId="123" numFmtId="0" xfId="0" applyFont="1" applyFill="1" applyBorder="1" applyAlignment="1">
      <alignment horizontal="center" vertical="top"/>
    </xf>
    <xf fontId="17" fillId="0" borderId="105" numFmtId="0" xfId="0" applyFont="1" applyBorder="1" applyAlignment="1">
      <alignment horizontal="center" vertical="top"/>
    </xf>
    <xf fontId="17" fillId="0" borderId="14" numFmtId="0" xfId="0" applyFont="1" applyBorder="1" applyAlignment="1">
      <alignment horizontal="center" vertical="top"/>
    </xf>
    <xf fontId="17" fillId="0" borderId="15" numFmtId="0" xfId="0" applyFont="1" applyBorder="1" applyAlignment="1">
      <alignment horizontal="center" vertical="top"/>
    </xf>
    <xf fontId="17" fillId="0" borderId="16" numFmtId="0" xfId="0" applyFont="1" applyBorder="1" applyAlignment="1">
      <alignment horizontal="center" vertical="top"/>
    </xf>
    <xf fontId="17" fillId="0" borderId="17" numFmtId="0" xfId="0" applyFont="1" applyBorder="1" applyAlignment="1">
      <alignment horizontal="center" vertical="top"/>
    </xf>
    <xf fontId="17" fillId="0" borderId="142" numFmtId="0" xfId="0" applyFont="1" applyBorder="1" applyAlignment="1">
      <alignment horizontal="center" vertical="top"/>
    </xf>
    <xf fontId="19" fillId="0" borderId="58" numFmtId="1" xfId="0" applyNumberFormat="1" applyFont="1" applyBorder="1" applyAlignment="1">
      <alignment horizontal="center" vertical="top"/>
    </xf>
    <xf fontId="20" fillId="0" borderId="58" numFmtId="1" xfId="0" applyNumberFormat="1" applyFont="1" applyBorder="1" applyAlignment="1">
      <alignment horizontal="center" vertical="top"/>
    </xf>
    <xf fontId="17" fillId="0" borderId="58" numFmtId="1" xfId="0" applyNumberFormat="1" applyFont="1" applyBorder="1" applyAlignment="1">
      <alignment horizontal="center" vertical="top"/>
    </xf>
    <xf fontId="17" fillId="0" borderId="58" numFmtId="0" xfId="0" applyFont="1" applyBorder="1" applyAlignment="1">
      <alignment horizontal="center" vertical="top"/>
    </xf>
    <xf fontId="18" fillId="0" borderId="15" numFmtId="0" xfId="0" applyFont="1" applyBorder="1" applyAlignment="1">
      <alignment horizontal="center" vertical="top"/>
    </xf>
    <xf fontId="17" fillId="4" borderId="137" numFmtId="0" xfId="0" applyFont="1" applyFill="1" applyBorder="1" applyAlignment="1">
      <alignment horizontal="center" vertical="top"/>
    </xf>
    <xf fontId="19" fillId="7" borderId="136" numFmtId="0" xfId="0" applyFont="1" applyFill="1" applyBorder="1" applyAlignment="1">
      <alignment horizontal="center" vertical="top"/>
    </xf>
    <xf fontId="19" fillId="7" borderId="40" numFmtId="0" xfId="0" applyFont="1" applyFill="1" applyBorder="1" applyAlignment="1">
      <alignment horizontal="center" vertical="top" wrapText="1"/>
    </xf>
    <xf fontId="19" fillId="7" borderId="41" numFmtId="0" xfId="0" applyFont="1" applyFill="1" applyBorder="1" applyAlignment="1">
      <alignment horizontal="center" vertical="top" wrapText="1"/>
    </xf>
    <xf fontId="19" fillId="7" borderId="42" numFmtId="0" xfId="0" applyFont="1" applyFill="1" applyBorder="1" applyAlignment="1">
      <alignment horizontal="center" vertical="top" wrapText="1"/>
    </xf>
    <xf fontId="19" fillId="7" borderId="143" numFmtId="49" xfId="0" applyNumberFormat="1" applyFont="1" applyFill="1" applyBorder="1" applyAlignment="1">
      <alignment horizontal="center" vertical="top"/>
    </xf>
    <xf fontId="19" fillId="7" borderId="43" numFmtId="1" xfId="0" applyNumberFormat="1" applyFont="1" applyFill="1" applyBorder="1" applyAlignment="1">
      <alignment horizontal="center" vertical="top"/>
    </xf>
    <xf fontId="19" fillId="7" borderId="0" numFmtId="1" xfId="0" applyNumberFormat="1" applyFont="1" applyFill="1" applyAlignment="1">
      <alignment horizontal="center" vertical="top"/>
    </xf>
    <xf fontId="19" fillId="7" borderId="40" numFmtId="1" xfId="0" applyNumberFormat="1" applyFont="1" applyFill="1" applyBorder="1" applyAlignment="1">
      <alignment horizontal="center" vertical="top"/>
    </xf>
    <xf fontId="24" fillId="5" borderId="144" numFmtId="1" xfId="0" applyNumberFormat="1" applyFont="1" applyFill="1" applyBorder="1" applyAlignment="1">
      <alignment horizontal="center" vertical="top"/>
    </xf>
    <xf fontId="19" fillId="7" borderId="50" numFmtId="1" xfId="0" applyNumberFormat="1" applyFont="1" applyFill="1" applyBorder="1" applyAlignment="1">
      <alignment horizontal="center" vertical="top"/>
    </xf>
    <xf fontId="19" fillId="7" borderId="125" numFmtId="1" xfId="0" applyNumberFormat="1" applyFont="1" applyFill="1" applyBorder="1" applyAlignment="1">
      <alignment horizontal="center" vertical="top"/>
    </xf>
    <xf fontId="19" fillId="7" borderId="129" numFmtId="1" xfId="0" applyNumberFormat="1" applyFont="1" applyFill="1" applyBorder="1" applyAlignment="1">
      <alignment horizontal="center" vertical="top"/>
    </xf>
    <xf fontId="27" fillId="6" borderId="80" numFmtId="1" xfId="0" applyNumberFormat="1" applyFont="1" applyFill="1" applyBorder="1" applyAlignment="1">
      <alignment horizontal="center" vertical="top"/>
    </xf>
    <xf fontId="27" fillId="6" borderId="76" numFmtId="1" xfId="0" applyNumberFormat="1" applyFont="1" applyFill="1" applyBorder="1" applyAlignment="1">
      <alignment horizontal="center" vertical="top"/>
    </xf>
    <xf fontId="27" fillId="6" borderId="77" numFmtId="1" xfId="0" applyNumberFormat="1" applyFont="1" applyFill="1" applyBorder="1" applyAlignment="1">
      <alignment horizontal="center" vertical="top"/>
    </xf>
    <xf fontId="24" fillId="5" borderId="125" numFmtId="1" xfId="0" applyNumberFormat="1" applyFont="1" applyFill="1" applyBorder="1" applyAlignment="1">
      <alignment horizontal="center" vertical="top"/>
    </xf>
    <xf fontId="19" fillId="8" borderId="81" numFmtId="0" xfId="0" applyFont="1" applyFill="1" applyBorder="1" applyAlignment="1">
      <alignment horizontal="center" vertical="top"/>
    </xf>
    <xf fontId="19" fillId="8" borderId="74" numFmtId="0" xfId="0" applyFont="1" applyFill="1" applyBorder="1" applyAlignment="1">
      <alignment horizontal="center" vertical="top"/>
    </xf>
    <xf fontId="19" fillId="8" borderId="88" numFmtId="0" xfId="0" applyFont="1" applyFill="1" applyBorder="1" applyAlignment="1">
      <alignment horizontal="center" vertical="top"/>
    </xf>
    <xf fontId="19" fillId="8" borderId="85" numFmtId="0" xfId="0" applyFont="1" applyFill="1" applyBorder="1" applyAlignment="1">
      <alignment horizontal="center" vertical="top"/>
    </xf>
    <xf fontId="19" fillId="8" borderId="145" numFmtId="0" xfId="0" applyFont="1" applyFill="1" applyBorder="1" applyAlignment="1">
      <alignment horizontal="center" vertical="top"/>
    </xf>
    <xf fontId="19" fillId="8" borderId="89" numFmtId="0" xfId="0" applyFont="1" applyFill="1" applyBorder="1" applyAlignment="1">
      <alignment horizontal="center" vertical="top"/>
    </xf>
    <xf fontId="19" fillId="7" borderId="90" numFmtId="0" xfId="0" applyFont="1" applyFill="1" applyBorder="1" applyAlignment="1">
      <alignment horizontal="center" vertical="top"/>
    </xf>
    <xf fontId="19" fillId="7" borderId="90" numFmtId="0" xfId="0" applyFont="1" applyFill="1" applyBorder="1" applyAlignment="1">
      <alignment horizontal="center" vertical="top" wrapText="1"/>
    </xf>
    <xf fontId="19" fillId="7" borderId="146" numFmtId="49" xfId="0" applyNumberFormat="1" applyFont="1" applyFill="1" applyBorder="1" applyAlignment="1">
      <alignment horizontal="center" vertical="top"/>
    </xf>
    <xf fontId="24" fillId="5" borderId="146" numFmtId="1" xfId="0" applyNumberFormat="1" applyFont="1" applyFill="1" applyBorder="1" applyAlignment="1">
      <alignment horizontal="center" vertical="top"/>
    </xf>
    <xf fontId="19" fillId="4" borderId="90" numFmtId="1" xfId="0" applyNumberFormat="1" applyFont="1" applyFill="1" applyBorder="1" applyAlignment="1">
      <alignment horizontal="center" vertical="top"/>
    </xf>
    <xf fontId="19" fillId="7" borderId="90" numFmtId="1" xfId="0" applyNumberFormat="1" applyFont="1" applyFill="1" applyBorder="1" applyAlignment="1">
      <alignment horizontal="center" vertical="top"/>
    </xf>
    <xf fontId="19" fillId="7" borderId="6" numFmtId="1" xfId="0" applyNumberFormat="1" applyFont="1" applyFill="1" applyBorder="1" applyAlignment="1">
      <alignment horizontal="center" vertical="top"/>
    </xf>
    <xf fontId="19" fillId="4" borderId="89" numFmtId="1" xfId="0" applyNumberFormat="1" applyFont="1" applyFill="1" applyBorder="1" applyAlignment="1">
      <alignment horizontal="center" vertical="top"/>
    </xf>
    <xf fontId="19" fillId="7" borderId="134" numFmtId="1" xfId="0" applyNumberFormat="1" applyFont="1" applyFill="1" applyBorder="1" applyAlignment="1">
      <alignment horizontal="center" vertical="top"/>
    </xf>
    <xf fontId="19" fillId="3" borderId="68" numFmtId="0" xfId="0" applyFont="1" applyFill="1" applyBorder="1" applyAlignment="1">
      <alignment horizontal="center" vertical="center"/>
    </xf>
    <xf fontId="26" fillId="3" borderId="68" numFmtId="0" xfId="0" applyFont="1" applyFill="1" applyBorder="1" applyAlignment="1">
      <alignment horizontal="right" vertical="center"/>
    </xf>
    <xf fontId="26" fillId="3" borderId="81" numFmtId="0" xfId="0" applyFont="1" applyFill="1" applyBorder="1" applyAlignment="1">
      <alignment horizontal="right" vertical="center"/>
    </xf>
    <xf fontId="19" fillId="3" borderId="79" numFmtId="0" xfId="0" applyFont="1" applyFill="1" applyBorder="1" applyAlignment="1">
      <alignment horizontal="center" vertical="center"/>
    </xf>
    <xf fontId="19" fillId="3" borderId="88" numFmtId="1" xfId="0" applyNumberFormat="1" applyFont="1" applyFill="1" applyBorder="1" applyAlignment="1">
      <alignment horizontal="center" vertical="center"/>
    </xf>
    <xf fontId="19" fillId="3" borderId="68" numFmtId="1" xfId="0" applyNumberFormat="1" applyFont="1" applyFill="1" applyBorder="1" applyAlignment="1">
      <alignment horizontal="center" vertical="center"/>
    </xf>
    <xf fontId="20" fillId="3" borderId="81" numFmtId="0" xfId="0" applyFont="1" applyFill="1" applyBorder="1" applyAlignment="1">
      <alignment horizontal="center" vertical="center"/>
    </xf>
    <xf fontId="19" fillId="4" borderId="85" numFmtId="0" xfId="0" applyFont="1" applyFill="1" applyBorder="1" applyAlignment="1">
      <alignment horizontal="center" vertical="center"/>
    </xf>
    <xf fontId="20" fillId="3" borderId="68" numFmtId="0" xfId="0" applyFont="1" applyFill="1" applyBorder="1" applyAlignment="1">
      <alignment horizontal="center" vertical="center"/>
    </xf>
    <xf fontId="19" fillId="3" borderId="86" numFmtId="0" xfId="0" applyFont="1" applyFill="1" applyBorder="1" applyAlignment="1">
      <alignment horizontal="center" vertical="center"/>
    </xf>
    <xf fontId="17" fillId="0" borderId="68" numFmtId="0" xfId="0" applyFont="1" applyBorder="1" applyAlignment="1">
      <alignment horizontal="center" vertical="center"/>
    </xf>
    <xf fontId="17" fillId="0" borderId="68" numFmtId="0" xfId="0" applyFont="1" applyBorder="1" applyAlignment="1">
      <alignment horizontal="justify" vertical="center"/>
    </xf>
    <xf fontId="17" fillId="0" borderId="90" numFmtId="0" xfId="0" applyFont="1" applyBorder="1" applyAlignment="1">
      <alignment horizontal="center" vertical="center"/>
    </xf>
    <xf fontId="20" fillId="0" borderId="88" numFmtId="1" xfId="0" applyNumberFormat="1" applyFont="1" applyBorder="1" applyAlignment="1">
      <alignment horizontal="center" vertical="center"/>
    </xf>
    <xf fontId="17" fillId="0" borderId="68" numFmtId="1" xfId="0" applyNumberFormat="1" applyFont="1" applyBorder="1" applyAlignment="1">
      <alignment horizontal="center" vertical="center"/>
    </xf>
    <xf fontId="18" fillId="0" borderId="81" numFmtId="0" xfId="0" applyFont="1" applyBorder="1" applyAlignment="1">
      <alignment horizontal="center" vertical="center"/>
    </xf>
    <xf fontId="17" fillId="4" borderId="85" numFmtId="0" xfId="0" applyFont="1" applyFill="1" applyBorder="1" applyAlignment="1">
      <alignment horizontal="center" vertical="center"/>
    </xf>
    <xf fontId="18" fillId="0" borderId="68" numFmtId="0" xfId="0" applyFont="1" applyBorder="1" applyAlignment="1">
      <alignment horizontal="center" vertical="center"/>
    </xf>
    <xf fontId="17" fillId="0" borderId="86" numFmtId="0" xfId="0" applyFont="1" applyBorder="1" applyAlignment="1">
      <alignment horizontal="center" vertical="center"/>
    </xf>
    <xf fontId="17" fillId="0" borderId="81" numFmtId="0" xfId="0" applyFont="1" applyBorder="1" applyAlignment="1">
      <alignment horizontal="center" vertical="center"/>
    </xf>
    <xf fontId="17" fillId="4" borderId="88" numFmtId="0" xfId="0" applyFont="1" applyFill="1" applyBorder="1" applyAlignment="1">
      <alignment horizontal="center" vertical="center"/>
    </xf>
    <xf fontId="29" fillId="0" borderId="68" numFmtId="0" xfId="0" applyFont="1" applyBorder="1" applyAlignment="1">
      <alignment horizontal="center" vertical="center"/>
    </xf>
    <xf fontId="29" fillId="0" borderId="68" numFmtId="0" xfId="0" applyFont="1" applyBorder="1" applyAlignment="1">
      <alignment horizontal="justify" vertical="center" wrapText="1"/>
    </xf>
    <xf fontId="30" fillId="0" borderId="68" numFmtId="0" xfId="0" applyFont="1" applyBorder="1" applyAlignment="1">
      <alignment horizontal="center" vertical="center"/>
    </xf>
    <xf fontId="17" fillId="0" borderId="68" numFmtId="0" xfId="0" applyFont="1" applyBorder="1" applyAlignment="1">
      <alignment horizontal="justify" vertical="center" wrapText="1"/>
    </xf>
    <xf fontId="19" fillId="4" borderId="88" numFmtId="0" xfId="0" applyFont="1" applyFill="1" applyBorder="1" applyAlignment="1">
      <alignment horizontal="center" vertical="center"/>
    </xf>
    <xf fontId="16" fillId="0" borderId="0" numFmtId="0" xfId="0" applyFont="1" applyAlignment="1">
      <alignment wrapText="1"/>
    </xf>
    <xf fontId="17" fillId="0" borderId="68" numFmtId="0" xfId="0" applyFont="1" applyBorder="1" applyAlignment="1">
      <alignment horizontal="center" vertical="center" wrapText="1"/>
    </xf>
    <xf fontId="27" fillId="0" borderId="68" numFmtId="0" xfId="0" applyFont="1" applyBorder="1"/>
    <xf fontId="20" fillId="0" borderId="88" numFmtId="1" xfId="0" applyNumberFormat="1" applyFont="1" applyBorder="1" applyAlignment="1">
      <alignment horizontal="center" vertical="center" wrapText="1"/>
    </xf>
    <xf fontId="18" fillId="0" borderId="81" numFmtId="0" xfId="0" applyFont="1" applyBorder="1" applyAlignment="1">
      <alignment horizontal="center" vertical="center" wrapText="1"/>
    </xf>
    <xf fontId="17" fillId="4" borderId="85" numFmtId="0" xfId="0" applyFont="1" applyFill="1" applyBorder="1" applyAlignment="1">
      <alignment horizontal="center" vertical="center" wrapText="1"/>
    </xf>
    <xf fontId="18" fillId="0" borderId="68" numFmtId="0" xfId="0" applyFont="1" applyBorder="1" applyAlignment="1">
      <alignment horizontal="center" vertical="center" wrapText="1"/>
    </xf>
    <xf fontId="17" fillId="0" borderId="86" numFmtId="0" xfId="0" applyFont="1" applyBorder="1" applyAlignment="1">
      <alignment horizontal="center" vertical="center" wrapText="1"/>
    </xf>
    <xf fontId="17" fillId="0" borderId="81" numFmtId="0" xfId="0" applyFont="1" applyBorder="1" applyAlignment="1">
      <alignment horizontal="center" vertical="center" wrapText="1"/>
    </xf>
    <xf fontId="29" fillId="0" borderId="68" numFmtId="0" xfId="0" applyFont="1" applyBorder="1" applyAlignment="1">
      <alignment horizontal="justify" vertical="center"/>
    </xf>
    <xf fontId="17" fillId="4" borderId="91" numFmtId="0" xfId="0" applyFont="1" applyFill="1" applyBorder="1" applyAlignment="1">
      <alignment horizontal="center" vertical="center"/>
    </xf>
    <xf fontId="18" fillId="0" borderId="92" numFmtId="0" xfId="0" applyFont="1" applyBorder="1" applyAlignment="1">
      <alignment horizontal="center" vertical="center"/>
    </xf>
    <xf fontId="17" fillId="0" borderId="92" numFmtId="0" xfId="0" applyFont="1" applyBorder="1" applyAlignment="1">
      <alignment horizontal="center" vertical="center"/>
    </xf>
    <xf fontId="17" fillId="0" borderId="95" numFmtId="0" xfId="0" applyFont="1" applyBorder="1" applyAlignment="1">
      <alignment horizontal="center" vertical="center"/>
    </xf>
    <xf fontId="19" fillId="4" borderId="91" numFmtId="0" xfId="0" applyFont="1" applyFill="1" applyBorder="1" applyAlignment="1">
      <alignment horizontal="center" vertical="center"/>
    </xf>
    <xf fontId="17" fillId="8" borderId="4" numFmtId="0" xfId="0" applyFont="1" applyFill="1" applyBorder="1" applyAlignment="1">
      <alignment horizontal="center" vertical="top"/>
    </xf>
    <xf fontId="17" fillId="8" borderId="0" numFmtId="0" xfId="0" applyFont="1" applyFill="1" applyAlignment="1">
      <alignment horizontal="center" vertical="top"/>
    </xf>
    <xf fontId="17" fillId="8" borderId="0" numFmtId="0" xfId="0" applyFont="1" applyFill="1" applyAlignment="1">
      <alignment vertical="top"/>
    </xf>
    <xf fontId="19" fillId="8" borderId="104" numFmtId="0" xfId="0" applyFont="1" applyFill="1" applyBorder="1" applyAlignment="1">
      <alignment horizontal="center" vertical="center"/>
    </xf>
    <xf fontId="19" fillId="8" borderId="0" numFmtId="0" xfId="0" applyFont="1" applyFill="1" applyAlignment="1">
      <alignment horizontal="center" vertical="center"/>
    </xf>
    <xf fontId="19" fillId="8" borderId="0" numFmtId="0" xfId="0" applyFont="1" applyFill="1" applyAlignment="1">
      <alignment vertical="center"/>
    </xf>
    <xf fontId="19" fillId="8" borderId="5" numFmtId="0" xfId="0" applyFont="1" applyFill="1" applyBorder="1" applyAlignment="1">
      <alignment horizontal="center" vertical="center"/>
    </xf>
    <xf fontId="19" fillId="7" borderId="96" numFmtId="0" xfId="0" applyFont="1" applyFill="1" applyBorder="1" applyAlignment="1">
      <alignment horizontal="center" vertical="top"/>
    </xf>
    <xf fontId="19" fillId="7" borderId="97" numFmtId="0" xfId="0" applyFont="1" applyFill="1" applyBorder="1" applyAlignment="1">
      <alignment horizontal="center" vertical="top" wrapText="1"/>
    </xf>
    <xf fontId="19" fillId="7" borderId="98" numFmtId="0" xfId="0" applyFont="1" applyFill="1" applyBorder="1" applyAlignment="1">
      <alignment horizontal="center" vertical="top" wrapText="1"/>
    </xf>
    <xf fontId="19" fillId="7" borderId="99" numFmtId="0" xfId="0" applyFont="1" applyFill="1" applyBorder="1" applyAlignment="1">
      <alignment horizontal="center" vertical="top" wrapText="1"/>
    </xf>
    <xf fontId="19" fillId="7" borderId="97" numFmtId="49" xfId="0" applyNumberFormat="1" applyFont="1" applyFill="1" applyBorder="1" applyAlignment="1">
      <alignment horizontal="center" vertical="top"/>
    </xf>
    <xf fontId="19" fillId="7" borderId="98" numFmtId="49" xfId="0" applyNumberFormat="1" applyFont="1" applyFill="1" applyBorder="1" applyAlignment="1">
      <alignment horizontal="center" vertical="top"/>
    </xf>
    <xf fontId="19" fillId="7" borderId="101" numFmtId="49" xfId="0" applyNumberFormat="1" applyFont="1" applyFill="1" applyBorder="1" applyAlignment="1">
      <alignment horizontal="center" vertical="top"/>
    </xf>
    <xf fontId="19" fillId="7" borderId="102" numFmtId="1" xfId="0" applyNumberFormat="1" applyFont="1" applyFill="1" applyBorder="1" applyAlignment="1">
      <alignment horizontal="center" vertical="top"/>
    </xf>
    <xf fontId="19" fillId="4" borderId="147" numFmtId="1" xfId="0" applyNumberFormat="1" applyFont="1" applyFill="1" applyBorder="1" applyAlignment="1">
      <alignment horizontal="center" vertical="top"/>
    </xf>
    <xf fontId="19" fillId="7" borderId="83" numFmtId="0" xfId="0" applyFont="1" applyFill="1" applyBorder="1" applyAlignment="1">
      <alignment horizontal="center" vertical="top"/>
    </xf>
    <xf fontId="19" fillId="4" borderId="98" numFmtId="1" xfId="0" applyNumberFormat="1" applyFont="1" applyFill="1" applyBorder="1" applyAlignment="1">
      <alignment horizontal="center" vertical="top"/>
    </xf>
    <xf fontId="19" fillId="7" borderId="102" numFmtId="0" xfId="0" applyFont="1" applyFill="1" applyBorder="1" applyAlignment="1">
      <alignment horizontal="center" vertical="top"/>
    </xf>
    <xf fontId="19" fillId="7" borderId="105" numFmtId="0" xfId="0" applyFont="1" applyFill="1" applyBorder="1" applyAlignment="1">
      <alignment horizontal="center" vertical="top"/>
    </xf>
    <xf fontId="19" fillId="3" borderId="66" numFmtId="0" xfId="0" applyFont="1" applyFill="1" applyBorder="1" applyAlignment="1">
      <alignment horizontal="center" vertical="top"/>
    </xf>
    <xf fontId="26" fillId="3" borderId="52" numFmtId="0" xfId="0" applyFont="1" applyFill="1" applyBorder="1" applyAlignment="1">
      <alignment horizontal="right" vertical="top"/>
    </xf>
    <xf fontId="26" fillId="3" borderId="0" numFmtId="0" xfId="0" applyFont="1" applyFill="1" applyAlignment="1">
      <alignment horizontal="right" vertical="top"/>
    </xf>
    <xf fontId="26" fillId="3" borderId="137" numFmtId="0" xfId="0" applyFont="1" applyFill="1" applyBorder="1" applyAlignment="1">
      <alignment horizontal="right" vertical="top"/>
    </xf>
    <xf fontId="19" fillId="3" borderId="52" numFmtId="49" xfId="0" applyNumberFormat="1" applyFont="1" applyFill="1" applyBorder="1" applyAlignment="1">
      <alignment horizontal="center" vertical="top"/>
    </xf>
    <xf fontId="19" fillId="3" borderId="0" numFmtId="49" xfId="0" applyNumberFormat="1" applyFont="1" applyFill="1" applyAlignment="1">
      <alignment horizontal="center" vertical="top"/>
    </xf>
    <xf fontId="19" fillId="3" borderId="143" numFmtId="49" xfId="0" applyNumberFormat="1" applyFont="1" applyFill="1" applyBorder="1" applyAlignment="1">
      <alignment horizontal="center" vertical="top"/>
    </xf>
    <xf fontId="19" fillId="3" borderId="51" numFmtId="0" xfId="0" applyFont="1" applyFill="1" applyBorder="1" applyAlignment="1">
      <alignment horizontal="center" vertical="top"/>
    </xf>
    <xf fontId="19" fillId="3" borderId="148" numFmtId="1" xfId="0" applyNumberFormat="1" applyFont="1" applyFill="1" applyBorder="1" applyAlignment="1">
      <alignment horizontal="center" vertical="top"/>
    </xf>
    <xf fontId="19" fillId="3" borderId="137" numFmtId="1" xfId="0" applyNumberFormat="1" applyFont="1" applyFill="1" applyBorder="1" applyAlignment="1">
      <alignment horizontal="center" vertical="top"/>
    </xf>
    <xf fontId="20" fillId="3" borderId="137" numFmtId="0" xfId="0" applyFont="1" applyFill="1" applyBorder="1" applyAlignment="1">
      <alignment horizontal="center" vertical="top"/>
    </xf>
    <xf fontId="19" fillId="7" borderId="105" numFmtId="1" xfId="0" applyNumberFormat="1" applyFont="1" applyFill="1" applyBorder="1" applyAlignment="1">
      <alignment horizontal="center" vertical="top"/>
    </xf>
    <xf fontId="21" fillId="0" borderId="0" numFmtId="0" xfId="0" applyFont="1" applyAlignment="1">
      <alignment horizontal="center" vertical="center"/>
    </xf>
    <xf fontId="19" fillId="9" borderId="44" numFmtId="0" xfId="0" applyFont="1" applyFill="1" applyBorder="1" applyAlignment="1">
      <alignment horizontal="center" vertical="center"/>
    </xf>
    <xf fontId="17" fillId="9" borderId="45" numFmtId="0" xfId="0" applyFont="1" applyFill="1" applyBorder="1" applyAlignment="1">
      <alignment horizontal="justify" vertical="center" wrapText="1"/>
    </xf>
    <xf fontId="17" fillId="0" borderId="46" numFmtId="0" xfId="0" applyFont="1" applyBorder="1" applyAlignment="1">
      <alignment horizontal="justify" vertical="center"/>
    </xf>
    <xf fontId="17" fillId="0" borderId="47" numFmtId="0" xfId="0" applyFont="1" applyBorder="1" applyAlignment="1">
      <alignment horizontal="justify" vertical="center"/>
    </xf>
    <xf fontId="19" fillId="9" borderId="45" numFmtId="49" xfId="0" applyNumberFormat="1" applyFont="1" applyFill="1" applyBorder="1" applyAlignment="1">
      <alignment horizontal="center" vertical="center"/>
    </xf>
    <xf fontId="19" fillId="9" borderId="46" numFmtId="49" xfId="0" applyNumberFormat="1" applyFont="1" applyFill="1" applyBorder="1" applyAlignment="1">
      <alignment horizontal="center" vertical="center"/>
    </xf>
    <xf fontId="19" fillId="9" borderId="149" numFmtId="49" xfId="0" applyNumberFormat="1" applyFont="1" applyFill="1" applyBorder="1" applyAlignment="1">
      <alignment horizontal="center" vertical="center"/>
    </xf>
    <xf fontId="24" fillId="5" borderId="104" numFmtId="1" xfId="0" applyNumberFormat="1" applyFont="1" applyFill="1" applyBorder="1" applyAlignment="1">
      <alignment horizontal="center" vertical="center"/>
    </xf>
    <xf fontId="19" fillId="9" borderId="47" numFmtId="1" xfId="0" applyNumberFormat="1" applyFont="1" applyFill="1" applyBorder="1" applyAlignment="1">
      <alignment horizontal="center" vertical="center"/>
    </xf>
    <xf fontId="19" fillId="9" borderId="45" numFmtId="1" xfId="0" applyNumberFormat="1" applyFont="1" applyFill="1" applyBorder="1" applyAlignment="1">
      <alignment horizontal="center" vertical="center"/>
    </xf>
    <xf fontId="19" fillId="9" borderId="96" numFmtId="1" xfId="0" applyNumberFormat="1" applyFont="1" applyFill="1" applyBorder="1" applyAlignment="1">
      <alignment horizontal="center" vertical="center"/>
    </xf>
    <xf fontId="19" fillId="9" borderId="102" numFmtId="1" xfId="0" applyNumberFormat="1" applyFont="1" applyFill="1" applyBorder="1" applyAlignment="1">
      <alignment horizontal="center" vertical="center"/>
    </xf>
    <xf fontId="19" fillId="9" borderId="105" numFmtId="1" xfId="0" applyNumberFormat="1" applyFont="1" applyFill="1" applyBorder="1" applyAlignment="1">
      <alignment horizontal="center" vertical="center"/>
    </xf>
    <xf fontId="19" fillId="9" borderId="48" numFmtId="1" xfId="0" applyNumberFormat="1" applyFont="1" applyFill="1" applyBorder="1" applyAlignment="1">
      <alignment horizontal="center" vertical="center"/>
    </xf>
    <xf fontId="19" fillId="4" borderId="150" numFmtId="0" xfId="0" applyFont="1" applyFill="1" applyBorder="1" applyAlignment="1">
      <alignment horizontal="center" vertical="center"/>
    </xf>
    <xf fontId="19" fillId="9" borderId="48" numFmtId="0" xfId="0" applyFont="1" applyFill="1" applyBorder="1" applyAlignment="1">
      <alignment horizontal="center" vertical="center"/>
    </xf>
    <xf fontId="19" fillId="4" borderId="48" numFmtId="0" xfId="0" applyFont="1" applyFill="1" applyBorder="1" applyAlignment="1">
      <alignment horizontal="center" vertical="center"/>
    </xf>
    <xf fontId="24" fillId="5" borderId="48" numFmtId="0" xfId="0" applyFont="1" applyFill="1" applyBorder="1" applyAlignment="1">
      <alignment horizontal="center" vertical="center"/>
    </xf>
    <xf fontId="19" fillId="9" borderId="45" numFmtId="0" xfId="0" applyFont="1" applyFill="1" applyBorder="1" applyAlignment="1">
      <alignment horizontal="center" vertical="center"/>
    </xf>
    <xf fontId="24" fillId="5" borderId="150" numFmtId="0" xfId="0" applyFont="1" applyFill="1" applyBorder="1" applyAlignment="1">
      <alignment horizontal="center" vertical="center"/>
    </xf>
    <xf fontId="24" fillId="5" borderId="104" numFmtId="0" xfId="0" applyFont="1" applyFill="1" applyBorder="1" applyAlignment="1">
      <alignment horizontal="center" vertical="center"/>
    </xf>
    <xf fontId="19" fillId="9" borderId="47" numFmtId="0" xfId="0" applyFont="1" applyFill="1" applyBorder="1" applyAlignment="1">
      <alignment horizontal="center" vertical="center"/>
    </xf>
    <xf fontId="19" fillId="9" borderId="151" numFmtId="0" xfId="0" applyFont="1" applyFill="1" applyBorder="1" applyAlignment="1">
      <alignment horizontal="center" vertical="center"/>
    </xf>
    <xf fontId="19" fillId="9" borderId="106" numFmtId="0" xfId="0" applyFont="1" applyFill="1" applyBorder="1" applyAlignment="1">
      <alignment vertical="top"/>
    </xf>
    <xf fontId="17" fillId="9" borderId="22" numFmtId="0" xfId="0" applyFont="1" applyFill="1" applyBorder="1" applyAlignment="1">
      <alignment horizontal="right" vertical="top" wrapText="1"/>
    </xf>
    <xf fontId="17" fillId="9" borderId="20" numFmtId="0" xfId="0" applyFont="1" applyFill="1" applyBorder="1" applyAlignment="1">
      <alignment horizontal="right" vertical="top" wrapText="1"/>
    </xf>
    <xf fontId="17" fillId="9" borderId="21" numFmtId="0" xfId="0" applyFont="1" applyFill="1" applyBorder="1" applyAlignment="1">
      <alignment horizontal="right" vertical="top" wrapText="1"/>
    </xf>
    <xf fontId="19" fillId="9" borderId="142" numFmtId="0" xfId="0" applyFont="1" applyFill="1" applyBorder="1" applyAlignment="1">
      <alignment horizontal="center" vertical="top"/>
    </xf>
    <xf fontId="19" fillId="9" borderId="152" numFmtId="0" xfId="0" applyFont="1" applyFill="1" applyBorder="1" applyAlignment="1">
      <alignment horizontal="center" vertical="top"/>
    </xf>
    <xf fontId="19" fillId="9" borderId="70" numFmtId="1" xfId="0" applyNumberFormat="1" applyFont="1" applyFill="1" applyBorder="1" applyAlignment="1">
      <alignment horizontal="center" vertical="top"/>
    </xf>
    <xf fontId="19" fillId="9" borderId="137" numFmtId="0" xfId="0" applyFont="1" applyFill="1" applyBorder="1" applyAlignment="1">
      <alignment horizontal="center" vertical="top"/>
    </xf>
    <xf fontId="19" fillId="9" borderId="58" numFmtId="1" xfId="0" applyNumberFormat="1" applyFont="1" applyFill="1" applyBorder="1" applyAlignment="1">
      <alignment horizontal="center" vertical="top"/>
    </xf>
    <xf fontId="19" fillId="9" borderId="58" numFmtId="0" xfId="0" applyFont="1" applyFill="1" applyBorder="1" applyAlignment="1">
      <alignment horizontal="center" vertical="top"/>
    </xf>
    <xf fontId="19" fillId="9" borderId="15" numFmtId="0" xfId="0" applyFont="1" applyFill="1" applyBorder="1" applyAlignment="1">
      <alignment horizontal="center" vertical="top"/>
    </xf>
    <xf fontId="20" fillId="9" borderId="15" numFmtId="0" xfId="0" applyFont="1" applyFill="1" applyBorder="1" applyAlignment="1">
      <alignment horizontal="center" vertical="top"/>
    </xf>
    <xf fontId="19" fillId="4" borderId="153" numFmtId="0" xfId="0" applyFont="1" applyFill="1" applyBorder="1" applyAlignment="1">
      <alignment horizontal="center" vertical="top"/>
    </xf>
    <xf fontId="20" fillId="9" borderId="39" numFmtId="0" xfId="0" applyFont="1" applyFill="1" applyBorder="1" applyAlignment="1">
      <alignment horizontal="center" vertical="top"/>
    </xf>
    <xf fontId="19" fillId="9" borderId="39" numFmtId="0" xfId="0" applyFont="1" applyFill="1" applyBorder="1" applyAlignment="1">
      <alignment horizontal="center" vertical="top"/>
    </xf>
    <xf fontId="19" fillId="4" borderId="39" numFmtId="0" xfId="0" applyFont="1" applyFill="1" applyBorder="1" applyAlignment="1">
      <alignment horizontal="center" vertical="top"/>
    </xf>
    <xf fontId="19" fillId="4" borderId="43" numFmtId="0" xfId="0" applyFont="1" applyFill="1" applyBorder="1" applyAlignment="1">
      <alignment horizontal="center" vertical="top"/>
    </xf>
    <xf fontId="19" fillId="9" borderId="22" numFmtId="0" xfId="0" applyFont="1" applyFill="1" applyBorder="1" applyAlignment="1">
      <alignment horizontal="center" vertical="top"/>
    </xf>
    <xf fontId="19" fillId="4" borderId="19" numFmtId="0" xfId="0" applyFont="1" applyFill="1" applyBorder="1" applyAlignment="1">
      <alignment horizontal="center" vertical="top"/>
    </xf>
    <xf fontId="20" fillId="9" borderId="0" numFmtId="0" xfId="0" applyFont="1" applyFill="1" applyAlignment="1">
      <alignment horizontal="center" vertical="top"/>
    </xf>
    <xf fontId="19" fillId="9" borderId="0" numFmtId="0" xfId="0" applyFont="1" applyFill="1" applyAlignment="1">
      <alignment horizontal="center" vertical="top"/>
    </xf>
    <xf fontId="19" fillId="4" borderId="58" numFmtId="0" xfId="0" applyFont="1" applyFill="1" applyBorder="1" applyAlignment="1">
      <alignment horizontal="center" vertical="top"/>
    </xf>
    <xf fontId="20" fillId="4" borderId="39" numFmtId="0" xfId="0" applyFont="1" applyFill="1" applyBorder="1" applyAlignment="1">
      <alignment horizontal="center" vertical="top"/>
    </xf>
    <xf fontId="19" fillId="9" borderId="54" numFmtId="0" xfId="0" applyFont="1" applyFill="1" applyBorder="1" applyAlignment="1">
      <alignment horizontal="center" vertical="top"/>
    </xf>
    <xf fontId="21" fillId="0" borderId="0" numFmtId="0" xfId="0" applyFont="1" applyAlignment="1">
      <alignment vertical="center"/>
    </xf>
    <xf fontId="17" fillId="8" borderId="106" numFmtId="0" xfId="0" applyFont="1" applyFill="1" applyBorder="1" applyAlignment="1">
      <alignment horizontal="center" vertical="center"/>
    </xf>
    <xf fontId="17" fillId="8" borderId="22" numFmtId="0" xfId="0" applyFont="1" applyFill="1" applyBorder="1" applyAlignment="1">
      <alignment horizontal="justify" vertical="center" wrapText="1"/>
    </xf>
    <xf fontId="17" fillId="8" borderId="20" numFmtId="0" xfId="0" applyFont="1" applyFill="1" applyBorder="1" applyAlignment="1">
      <alignment horizontal="justify" vertical="center" wrapText="1"/>
    </xf>
    <xf fontId="17" fillId="8" borderId="21" numFmtId="0" xfId="0" applyFont="1" applyFill="1" applyBorder="1" applyAlignment="1">
      <alignment horizontal="justify" vertical="center" wrapText="1"/>
    </xf>
    <xf fontId="19" fillId="8" borderId="154" numFmtId="0" xfId="0" applyFont="1" applyFill="1" applyBorder="1" applyAlignment="1">
      <alignment horizontal="center" vertical="center"/>
    </xf>
    <xf fontId="19" fillId="8" borderId="155" numFmtId="0" xfId="0" applyFont="1" applyFill="1" applyBorder="1" applyAlignment="1">
      <alignment horizontal="center" vertical="center"/>
    </xf>
    <xf fontId="19" fillId="8" borderId="156" numFmtId="1" xfId="0" applyNumberFormat="1" applyFont="1" applyFill="1" applyBorder="1" applyAlignment="1">
      <alignment horizontal="center" vertical="center"/>
    </xf>
    <xf fontId="20" fillId="8" borderId="21" numFmtId="1" xfId="0" applyNumberFormat="1" applyFont="1" applyFill="1" applyBorder="1" applyAlignment="1">
      <alignment horizontal="center" vertical="center"/>
    </xf>
    <xf fontId="19" fillId="8" borderId="58" numFmtId="1" xfId="0" applyNumberFormat="1" applyFont="1" applyFill="1" applyBorder="1" applyAlignment="1">
      <alignment horizontal="center" vertical="center"/>
    </xf>
    <xf fontId="19" fillId="8" borderId="58" numFmtId="0" xfId="0" applyFont="1" applyFill="1" applyBorder="1" applyAlignment="1">
      <alignment horizontal="center" vertical="center"/>
    </xf>
    <xf fontId="19" fillId="8" borderId="15" numFmtId="0" xfId="0" applyFont="1" applyFill="1" applyBorder="1" applyAlignment="1">
      <alignment horizontal="center" vertical="center"/>
    </xf>
    <xf fontId="20" fillId="8" borderId="15" numFmtId="0" xfId="0" applyFont="1" applyFill="1" applyBorder="1" applyAlignment="1">
      <alignment horizontal="center" vertical="center"/>
    </xf>
    <xf fontId="19" fillId="4" borderId="153" numFmtId="0" xfId="0" applyFont="1" applyFill="1" applyBorder="1" applyAlignment="1">
      <alignment horizontal="center" vertical="center"/>
    </xf>
    <xf fontId="20" fillId="8" borderId="39" numFmtId="0" xfId="0" applyFont="1" applyFill="1" applyBorder="1" applyAlignment="1">
      <alignment horizontal="center" vertical="center"/>
    </xf>
    <xf fontId="17" fillId="8" borderId="39" numFmtId="0" xfId="0" applyFont="1" applyFill="1" applyBorder="1" applyAlignment="1">
      <alignment horizontal="center" vertical="center"/>
    </xf>
    <xf fontId="19" fillId="8" borderId="39" numFmtId="0" xfId="0" applyFont="1" applyFill="1" applyBorder="1" applyAlignment="1">
      <alignment horizontal="center" vertical="center"/>
    </xf>
    <xf fontId="19" fillId="4" borderId="17" numFmtId="0" xfId="0" applyFont="1" applyFill="1" applyBorder="1" applyAlignment="1">
      <alignment horizontal="center" vertical="center"/>
    </xf>
    <xf fontId="19" fillId="8" borderId="22" numFmtId="0" xfId="0" applyFont="1" applyFill="1" applyBorder="1" applyAlignment="1">
      <alignment horizontal="center" vertical="center"/>
    </xf>
    <xf fontId="19" fillId="4" borderId="68" numFmtId="0" xfId="0" applyFont="1" applyFill="1" applyBorder="1" applyAlignment="1">
      <alignment horizontal="center" vertical="center"/>
    </xf>
    <xf fontId="20" fillId="8" borderId="21" numFmtId="0" xfId="0" applyFont="1" applyFill="1" applyBorder="1" applyAlignment="1">
      <alignment horizontal="center" vertical="center"/>
    </xf>
    <xf fontId="17" fillId="8" borderId="22" numFmtId="0" xfId="0" applyFont="1" applyFill="1" applyBorder="1" applyAlignment="1">
      <alignment horizontal="center" vertical="center"/>
    </xf>
    <xf fontId="19" fillId="4" borderId="19" numFmtId="0" xfId="0" applyFont="1" applyFill="1" applyBorder="1" applyAlignment="1">
      <alignment horizontal="center" vertical="center"/>
    </xf>
    <xf fontId="17" fillId="8" borderId="0" numFmtId="0" xfId="0" applyFont="1" applyFill="1" applyAlignment="1">
      <alignment horizontal="center" vertical="center"/>
    </xf>
    <xf fontId="20" fillId="4" borderId="17" numFmtId="0" xfId="0" applyFont="1" applyFill="1" applyBorder="1" applyAlignment="1">
      <alignment horizontal="center" vertical="center"/>
    </xf>
    <xf fontId="19" fillId="8" borderId="54" numFmtId="0" xfId="0" applyFont="1" applyFill="1" applyBorder="1" applyAlignment="1">
      <alignment horizontal="center" vertical="center"/>
    </xf>
    <xf fontId="17" fillId="0" borderId="53" numFmtId="0" xfId="0" applyFont="1" applyBorder="1" applyAlignment="1">
      <alignment horizontal="center" vertical="center"/>
    </xf>
    <xf fontId="17" fillId="0" borderId="22" numFmtId="0" xfId="0" applyFont="1" applyBorder="1" applyAlignment="1">
      <alignment horizontal="left" vertical="center" wrapText="1"/>
    </xf>
    <xf fontId="17" fillId="0" borderId="20" numFmtId="0" xfId="0" applyFont="1" applyBorder="1" applyAlignment="1">
      <alignment horizontal="left" vertical="center" wrapText="1"/>
    </xf>
    <xf fontId="17" fillId="0" borderId="21" numFmtId="0" xfId="0" applyFont="1" applyBorder="1" applyAlignment="1">
      <alignment horizontal="left" vertical="center" wrapText="1"/>
    </xf>
    <xf fontId="17" fillId="0" borderId="0" numFmtId="0" xfId="0" applyFont="1" applyAlignment="1">
      <alignment horizontal="center" vertical="center"/>
    </xf>
    <xf fontId="17" fillId="0" borderId="155" numFmtId="0" xfId="0" applyFont="1" applyBorder="1" applyAlignment="1">
      <alignment horizontal="center" vertical="center"/>
    </xf>
    <xf fontId="20" fillId="0" borderId="21" numFmtId="1" xfId="0" applyNumberFormat="1" applyFont="1" applyBorder="1" applyAlignment="1">
      <alignment horizontal="center" vertical="center"/>
    </xf>
    <xf fontId="18" fillId="0" borderId="22" numFmtId="0" xfId="0" applyFont="1" applyBorder="1" applyAlignment="1">
      <alignment horizontal="center" vertical="center"/>
    </xf>
    <xf fontId="18" fillId="0" borderId="39" numFmtId="0" xfId="0" applyFont="1" applyBorder="1" applyAlignment="1">
      <alignment horizontal="center" vertical="center"/>
    </xf>
    <xf fontId="17" fillId="0" borderId="39" numFmtId="0" xfId="0" applyFont="1" applyBorder="1" applyAlignment="1">
      <alignment horizontal="center" vertical="center"/>
    </xf>
    <xf fontId="18" fillId="0" borderId="0" numFmtId="0" xfId="0" applyFont="1" applyAlignment="1">
      <alignment horizontal="center" vertical="center"/>
    </xf>
    <xf fontId="17" fillId="0" borderId="54" numFmtId="0" xfId="0" applyFont="1" applyBorder="1" applyAlignment="1">
      <alignment horizontal="center" vertical="center"/>
    </xf>
    <xf fontId="17" fillId="0" borderId="157" numFmtId="0" xfId="0" applyFont="1" applyBorder="1" applyAlignment="1">
      <alignment horizontal="center" vertical="center"/>
    </xf>
    <xf fontId="19" fillId="4" borderId="14" numFmtId="0" xfId="0" applyFont="1" applyFill="1" applyBorder="1" applyAlignment="1">
      <alignment horizontal="center" vertical="center"/>
    </xf>
    <xf fontId="17" fillId="0" borderId="59" numFmtId="0" xfId="0" applyFont="1" applyBorder="1" applyAlignment="1">
      <alignment horizontal="center" vertical="center"/>
    </xf>
    <xf fontId="17" fillId="0" borderId="119" numFmtId="0" xfId="0" applyFont="1" applyBorder="1" applyAlignment="1">
      <alignment horizontal="left" vertical="center" wrapText="1"/>
    </xf>
    <xf fontId="17" fillId="0" borderId="158" numFmtId="0" xfId="0" applyFont="1" applyBorder="1" applyAlignment="1">
      <alignment horizontal="left" vertical="center" wrapText="1"/>
    </xf>
    <xf fontId="17" fillId="0" borderId="118" numFmtId="0" xfId="0" applyFont="1" applyBorder="1" applyAlignment="1">
      <alignment horizontal="left" vertical="center" wrapText="1"/>
    </xf>
    <xf fontId="17" fillId="0" borderId="159" numFmtId="0" xfId="0" applyFont="1" applyBorder="1" applyAlignment="1">
      <alignment horizontal="center" vertical="center"/>
    </xf>
    <xf fontId="17" fillId="0" borderId="160" numFmtId="0" xfId="0" applyFont="1" applyBorder="1" applyAlignment="1">
      <alignment horizontal="center" vertical="center"/>
    </xf>
    <xf fontId="19" fillId="8" borderId="161" numFmtId="1" xfId="0" applyNumberFormat="1" applyFont="1" applyFill="1" applyBorder="1" applyAlignment="1">
      <alignment horizontal="center" vertical="center"/>
    </xf>
    <xf fontId="20" fillId="0" borderId="118" numFmtId="1" xfId="0" applyNumberFormat="1" applyFont="1" applyBorder="1" applyAlignment="1">
      <alignment horizontal="center" vertical="center"/>
    </xf>
    <xf fontId="19" fillId="8" borderId="61" numFmtId="0" xfId="0" applyFont="1" applyFill="1" applyBorder="1" applyAlignment="1">
      <alignment horizontal="center" vertical="center"/>
    </xf>
    <xf fontId="19" fillId="8" borderId="162" numFmtId="0" xfId="0" applyFont="1" applyFill="1" applyBorder="1" applyAlignment="1">
      <alignment horizontal="center" vertical="center"/>
    </xf>
    <xf fontId="18" fillId="0" borderId="119" numFmtId="0" xfId="0" applyFont="1" applyBorder="1" applyAlignment="1">
      <alignment horizontal="center" vertical="center"/>
    </xf>
    <xf fontId="19" fillId="4" borderId="163" numFmtId="0" xfId="0" applyFont="1" applyFill="1" applyBorder="1" applyAlignment="1">
      <alignment horizontal="center" vertical="center"/>
    </xf>
    <xf fontId="18" fillId="0" borderId="60" numFmtId="0" xfId="0" applyFont="1" applyBorder="1" applyAlignment="1">
      <alignment horizontal="center" vertical="center"/>
    </xf>
    <xf fontId="17" fillId="0" borderId="60" numFmtId="0" xfId="0" applyFont="1" applyBorder="1" applyAlignment="1">
      <alignment horizontal="center" vertical="center"/>
    </xf>
    <xf fontId="17" fillId="4" borderId="122" numFmtId="0" xfId="0" applyFont="1" applyFill="1" applyBorder="1" applyAlignment="1">
      <alignment horizontal="center" vertical="center"/>
    </xf>
    <xf fontId="19" fillId="4" borderId="122" numFmtId="0" xfId="0" applyFont="1" applyFill="1" applyBorder="1" applyAlignment="1">
      <alignment horizontal="center" vertical="center"/>
    </xf>
    <xf fontId="17" fillId="0" borderId="60" numFmtId="0" xfId="0" applyFont="1" applyBorder="1" applyAlignment="1">
      <alignment vertical="center"/>
    </xf>
    <xf fontId="17" fillId="0" borderId="62" numFmtId="0" xfId="0" applyFont="1" applyBorder="1" applyAlignment="1">
      <alignment horizontal="center" vertical="center"/>
    </xf>
    <xf fontId="17" fillId="8" borderId="164" numFmtId="0" xfId="0" applyFont="1" applyFill="1" applyBorder="1" applyAlignment="1">
      <alignment vertical="top"/>
    </xf>
    <xf fontId="19" fillId="8" borderId="165" numFmtId="0" xfId="0" applyFont="1" applyFill="1" applyBorder="1" applyAlignment="1">
      <alignment horizontal="center" vertical="center"/>
    </xf>
    <xf fontId="19" fillId="8" borderId="164" numFmtId="0" xfId="0" applyFont="1" applyFill="1" applyBorder="1" applyAlignment="1">
      <alignment horizontal="center" vertical="center"/>
    </xf>
    <xf fontId="19" fillId="8" borderId="165" numFmtId="0" xfId="0" applyFont="1" applyFill="1" applyBorder="1" applyAlignment="1">
      <alignment vertical="center"/>
    </xf>
    <xf fontId="17" fillId="9" borderId="46" numFmtId="0" xfId="0" applyFont="1" applyFill="1" applyBorder="1" applyAlignment="1">
      <alignment horizontal="justify" vertical="center" wrapText="1"/>
    </xf>
    <xf fontId="17" fillId="9" borderId="47" numFmtId="0" xfId="0" applyFont="1" applyFill="1" applyBorder="1" applyAlignment="1">
      <alignment horizontal="justify" vertical="center" wrapText="1"/>
    </xf>
    <xf fontId="19" fillId="9" borderId="45" numFmtId="49" xfId="0" applyNumberFormat="1" applyFont="1" applyFill="1" applyBorder="1" applyAlignment="1">
      <alignment horizontal="center" vertical="top"/>
    </xf>
    <xf fontId="19" fillId="9" borderId="46" numFmtId="49" xfId="0" applyNumberFormat="1" applyFont="1" applyFill="1" applyBorder="1" applyAlignment="1">
      <alignment horizontal="center" vertical="top"/>
    </xf>
    <xf fontId="19" fillId="9" borderId="149" numFmtId="49" xfId="0" applyNumberFormat="1" applyFont="1" applyFill="1" applyBorder="1" applyAlignment="1">
      <alignment horizontal="center" vertical="top"/>
    </xf>
    <xf fontId="19" fillId="9" borderId="47" numFmtId="1" xfId="0" applyNumberFormat="1" applyFont="1" applyFill="1" applyBorder="1" applyAlignment="1">
      <alignment horizontal="center" vertical="top"/>
    </xf>
    <xf fontId="19" fillId="9" borderId="45" numFmtId="1" xfId="0" applyNumberFormat="1" applyFont="1" applyFill="1" applyBorder="1" applyAlignment="1">
      <alignment horizontal="center" vertical="top"/>
    </xf>
    <xf fontId="19" fillId="9" borderId="48" numFmtId="1" xfId="0" applyNumberFormat="1" applyFont="1" applyFill="1" applyBorder="1" applyAlignment="1">
      <alignment horizontal="center" vertical="top"/>
    </xf>
    <xf fontId="19" fillId="4" borderId="150" numFmtId="0" xfId="0" applyFont="1" applyFill="1" applyBorder="1" applyAlignment="1">
      <alignment horizontal="center" vertical="top"/>
    </xf>
    <xf fontId="19" fillId="9" borderId="48" numFmtId="0" xfId="0" applyFont="1" applyFill="1" applyBorder="1" applyAlignment="1">
      <alignment horizontal="center" vertical="top"/>
    </xf>
    <xf fontId="19" fillId="4" borderId="48" numFmtId="0" xfId="0" applyFont="1" applyFill="1" applyBorder="1" applyAlignment="1">
      <alignment horizontal="center" vertical="top"/>
    </xf>
    <xf fontId="19" fillId="9" borderId="50" numFmtId="0" xfId="0" applyFont="1" applyFill="1" applyBorder="1" applyAlignment="1">
      <alignment horizontal="center" vertical="top"/>
    </xf>
    <xf fontId="19" fillId="9" borderId="151" numFmtId="0" xfId="0" applyFont="1" applyFill="1" applyBorder="1" applyAlignment="1">
      <alignment horizontal="center" vertical="top"/>
    </xf>
    <xf fontId="19" fillId="9" borderId="166" numFmtId="0" xfId="0" applyFont="1" applyFill="1" applyBorder="1" applyAlignment="1">
      <alignment vertical="top"/>
    </xf>
    <xf fontId="17" fillId="9" borderId="40" numFmtId="0" xfId="0" applyFont="1" applyFill="1" applyBorder="1" applyAlignment="1">
      <alignment horizontal="right" vertical="top" wrapText="1"/>
    </xf>
    <xf fontId="17" fillId="9" borderId="41" numFmtId="0" xfId="0" applyFont="1" applyFill="1" applyBorder="1" applyAlignment="1">
      <alignment horizontal="right" vertical="top" wrapText="1"/>
    </xf>
    <xf fontId="17" fillId="9" borderId="42" numFmtId="0" xfId="0" applyFont="1" applyFill="1" applyBorder="1" applyAlignment="1">
      <alignment horizontal="right" vertical="top" wrapText="1"/>
    </xf>
    <xf fontId="19" fillId="9" borderId="167" numFmtId="0" xfId="0" applyFont="1" applyFill="1" applyBorder="1" applyAlignment="1">
      <alignment horizontal="center" vertical="top"/>
    </xf>
    <xf fontId="19" fillId="9" borderId="168" numFmtId="0" xfId="0" applyFont="1" applyFill="1" applyBorder="1" applyAlignment="1">
      <alignment horizontal="center" vertical="top"/>
    </xf>
    <xf fontId="19" fillId="9" borderId="51" numFmtId="1" xfId="0" applyNumberFormat="1" applyFont="1" applyFill="1" applyBorder="1" applyAlignment="1">
      <alignment horizontal="center" vertical="top"/>
    </xf>
    <xf fontId="19" fillId="9" borderId="51" numFmtId="0" xfId="0" applyFont="1" applyFill="1" applyBorder="1" applyAlignment="1">
      <alignment horizontal="center" vertical="top"/>
    </xf>
    <xf fontId="19" fillId="9" borderId="52" numFmtId="0" xfId="0" applyFont="1" applyFill="1" applyBorder="1" applyAlignment="1">
      <alignment horizontal="center" vertical="top"/>
    </xf>
    <xf fontId="20" fillId="9" borderId="52" numFmtId="0" xfId="0" applyFont="1" applyFill="1" applyBorder="1" applyAlignment="1">
      <alignment horizontal="center" vertical="top"/>
    </xf>
    <xf fontId="19" fillId="4" borderId="66" numFmtId="0" xfId="0" applyFont="1" applyFill="1" applyBorder="1" applyAlignment="1">
      <alignment horizontal="center" vertical="top"/>
    </xf>
    <xf fontId="20" fillId="9" borderId="43" numFmtId="0" xfId="0" applyFont="1" applyFill="1" applyBorder="1" applyAlignment="1">
      <alignment horizontal="center" vertical="top"/>
    </xf>
    <xf fontId="19" fillId="9" borderId="43" numFmtId="0" xfId="0" applyFont="1" applyFill="1" applyBorder="1" applyAlignment="1">
      <alignment horizontal="center" vertical="top"/>
    </xf>
    <xf fontId="19" fillId="9" borderId="40" numFmtId="0" xfId="0" applyFont="1" applyFill="1" applyBorder="1" applyAlignment="1">
      <alignment horizontal="center" vertical="top"/>
    </xf>
    <xf fontId="19" fillId="9" borderId="68" numFmtId="0" xfId="0" applyFont="1" applyFill="1" applyBorder="1" applyAlignment="1">
      <alignment horizontal="center" vertical="top"/>
    </xf>
    <xf fontId="19" fillId="9" borderId="169" numFmtId="0" xfId="0" applyFont="1" applyFill="1" applyBorder="1" applyAlignment="1">
      <alignment horizontal="center" vertical="top"/>
    </xf>
    <xf fontId="17" fillId="0" borderId="44" numFmtId="0" xfId="0" applyFont="1" applyBorder="1" applyAlignment="1">
      <alignment horizontal="center" vertical="center"/>
    </xf>
    <xf fontId="17" fillId="0" borderId="45" numFmtId="0" xfId="0" applyFont="1" applyBorder="1" applyAlignment="1">
      <alignment horizontal="justify" vertical="center" wrapText="1"/>
    </xf>
    <xf fontId="17" fillId="0" borderId="46" numFmtId="0" xfId="0" applyFont="1" applyBorder="1" applyAlignment="1">
      <alignment horizontal="justify" vertical="center" wrapText="1"/>
    </xf>
    <xf fontId="17" fillId="0" borderId="170" numFmtId="0" xfId="0" applyFont="1" applyBorder="1" applyAlignment="1">
      <alignment horizontal="center" vertical="center"/>
    </xf>
    <xf fontId="17" fillId="0" borderId="171" numFmtId="0" xfId="0" applyFont="1" applyBorder="1" applyAlignment="1">
      <alignment horizontal="center" vertical="center"/>
    </xf>
    <xf fontId="17" fillId="0" borderId="172" numFmtId="0" xfId="0" applyFont="1" applyBorder="1" applyAlignment="1">
      <alignment horizontal="center" vertical="center"/>
    </xf>
    <xf fontId="19" fillId="0" borderId="76" numFmtId="1" xfId="0" applyNumberFormat="1" applyFont="1" applyBorder="1" applyAlignment="1">
      <alignment horizontal="center" vertical="center"/>
    </xf>
    <xf fontId="20" fillId="0" borderId="76" numFmtId="1" xfId="0" applyNumberFormat="1" applyFont="1" applyBorder="1" applyAlignment="1">
      <alignment horizontal="center" vertical="center"/>
    </xf>
    <xf fontId="17" fillId="0" borderId="76" numFmtId="1" xfId="0" applyNumberFormat="1" applyFont="1" applyBorder="1" applyAlignment="1">
      <alignment horizontal="center" vertical="center"/>
    </xf>
    <xf fontId="17" fillId="0" borderId="76" numFmtId="0" xfId="0" applyFont="1" applyBorder="1" applyAlignment="1">
      <alignment horizontal="center" vertical="center"/>
    </xf>
    <xf fontId="17" fillId="0" borderId="46" numFmtId="0" xfId="0" applyFont="1" applyBorder="1" applyAlignment="1">
      <alignment horizontal="center" vertical="center"/>
    </xf>
    <xf fontId="18" fillId="0" borderId="45" numFmtId="0" xfId="0" applyFont="1" applyBorder="1" applyAlignment="1">
      <alignment horizontal="center" vertical="center"/>
    </xf>
    <xf fontId="17" fillId="4" borderId="150" numFmtId="0" xfId="0" applyFont="1" applyFill="1" applyBorder="1" applyAlignment="1">
      <alignment horizontal="center" vertical="center"/>
    </xf>
    <xf fontId="18" fillId="0" borderId="48" numFmtId="0" xfId="0" applyFont="1" applyBorder="1" applyAlignment="1">
      <alignment horizontal="center" vertical="center"/>
    </xf>
    <xf fontId="17" fillId="4" borderId="47" numFmtId="0" xfId="0" applyFont="1" applyFill="1" applyBorder="1" applyAlignment="1">
      <alignment horizontal="center" vertical="center"/>
    </xf>
    <xf fontId="17" fillId="0" borderId="151" numFmtId="0" xfId="0" applyFont="1" applyBorder="1" applyAlignment="1">
      <alignment horizontal="center" vertical="center"/>
    </xf>
    <xf fontId="17" fillId="0" borderId="39" numFmtId="0" xfId="0" applyFont="1" applyBorder="1" applyAlignment="1">
      <alignment horizontal="justify" vertical="center" wrapText="1"/>
    </xf>
    <xf fontId="17" fillId="0" borderId="22" numFmtId="0" xfId="0" applyFont="1" applyBorder="1" applyAlignment="1">
      <alignment horizontal="justify" vertical="center" wrapText="1"/>
    </xf>
    <xf fontId="17" fillId="0" borderId="173" numFmtId="0" xfId="0" applyFont="1" applyBorder="1" applyAlignment="1">
      <alignment horizontal="center" vertical="center"/>
    </xf>
    <xf fontId="17" fillId="0" borderId="174" numFmtId="0" xfId="0" applyFont="1" applyBorder="1" applyAlignment="1">
      <alignment horizontal="center" vertical="center"/>
    </xf>
    <xf fontId="19" fillId="0" borderId="68" numFmtId="1" xfId="0" applyNumberFormat="1" applyFont="1" applyBorder="1" applyAlignment="1">
      <alignment horizontal="center" vertical="center"/>
    </xf>
    <xf fontId="20" fillId="0" borderId="68" numFmtId="1" xfId="0" applyNumberFormat="1" applyFont="1" applyBorder="1" applyAlignment="1">
      <alignment horizontal="center" vertical="center"/>
    </xf>
    <xf fontId="17" fillId="0" borderId="20" numFmtId="0" xfId="0" applyFont="1" applyBorder="1" applyAlignment="1">
      <alignment horizontal="center" vertical="center"/>
    </xf>
    <xf fontId="16" fillId="0" borderId="0" numFmtId="0" xfId="0" applyFont="1" applyAlignment="1">
      <alignment horizontal="center" vertical="center"/>
    </xf>
    <xf fontId="17" fillId="0" borderId="20" numFmtId="0" xfId="0" applyFont="1" applyBorder="1" applyAlignment="1">
      <alignment horizontal="justify" vertical="center" wrapText="1"/>
    </xf>
    <xf fontId="17" fillId="0" borderId="60" numFmtId="0" xfId="0" applyFont="1" applyBorder="1" applyAlignment="1">
      <alignment horizontal="justify" vertical="center"/>
    </xf>
    <xf fontId="17" fillId="0" borderId="119" numFmtId="0" xfId="0" applyFont="1" applyBorder="1" applyAlignment="1">
      <alignment horizontal="justify" vertical="center"/>
    </xf>
    <xf fontId="17" fillId="0" borderId="175" numFmtId="0" xfId="0" applyFont="1" applyBorder="1" applyAlignment="1">
      <alignment horizontal="center" vertical="center"/>
    </xf>
    <xf fontId="17" fillId="0" borderId="176" numFmtId="0" xfId="0" applyFont="1" applyBorder="1" applyAlignment="1">
      <alignment horizontal="center" vertical="center"/>
    </xf>
    <xf fontId="17" fillId="0" borderId="177" numFmtId="0" xfId="0" applyFont="1" applyBorder="1" applyAlignment="1">
      <alignment horizontal="center" vertical="center"/>
    </xf>
    <xf fontId="19" fillId="0" borderId="92" numFmtId="1" xfId="0" applyNumberFormat="1" applyFont="1" applyBorder="1" applyAlignment="1">
      <alignment horizontal="center" vertical="center"/>
    </xf>
    <xf fontId="20" fillId="0" borderId="92" numFmtId="1" xfId="0" applyNumberFormat="1" applyFont="1" applyBorder="1" applyAlignment="1">
      <alignment horizontal="center" vertical="center"/>
    </xf>
    <xf fontId="17" fillId="0" borderId="92" numFmtId="1" xfId="0" applyNumberFormat="1" applyFont="1" applyBorder="1" applyAlignment="1">
      <alignment horizontal="center" vertical="center"/>
    </xf>
    <xf fontId="17" fillId="0" borderId="158" numFmtId="0" xfId="0" applyFont="1" applyBorder="1" applyAlignment="1">
      <alignment horizontal="center" vertical="center"/>
    </xf>
    <xf fontId="19" fillId="9" borderId="96" numFmtId="0" xfId="0" applyFont="1" applyFill="1" applyBorder="1" applyAlignment="1">
      <alignment horizontal="center" vertical="center"/>
    </xf>
    <xf fontId="17" fillId="9" borderId="97" numFmtId="0" xfId="0" applyFont="1" applyFill="1" applyBorder="1" applyAlignment="1">
      <alignment horizontal="justify" vertical="center" wrapText="1"/>
    </xf>
    <xf fontId="17" fillId="9" borderId="98" numFmtId="0" xfId="0" applyFont="1" applyFill="1" applyBorder="1" applyAlignment="1">
      <alignment horizontal="justify" vertical="center" wrapText="1"/>
    </xf>
    <xf fontId="17" fillId="9" borderId="99" numFmtId="0" xfId="0" applyFont="1" applyFill="1" applyBorder="1" applyAlignment="1">
      <alignment horizontal="justify" vertical="center" wrapText="1"/>
    </xf>
    <xf fontId="19" fillId="9" borderId="97" numFmtId="49" xfId="0" applyNumberFormat="1" applyFont="1" applyFill="1" applyBorder="1" applyAlignment="1">
      <alignment horizontal="center" vertical="center"/>
    </xf>
    <xf fontId="19" fillId="9" borderId="98" numFmtId="49" xfId="0" applyNumberFormat="1" applyFont="1" applyFill="1" applyBorder="1" applyAlignment="1">
      <alignment horizontal="center" vertical="center"/>
    </xf>
    <xf fontId="19" fillId="9" borderId="101" numFmtId="49" xfId="0" applyNumberFormat="1" applyFont="1" applyFill="1" applyBorder="1" applyAlignment="1">
      <alignment horizontal="center" vertical="center"/>
    </xf>
    <xf fontId="19" fillId="9" borderId="99" numFmtId="1" xfId="0" applyNumberFormat="1" applyFont="1" applyFill="1" applyBorder="1" applyAlignment="1">
      <alignment horizontal="center" vertical="center"/>
    </xf>
    <xf fontId="19" fillId="9" borderId="97" numFmtId="1" xfId="0" applyNumberFormat="1" applyFont="1" applyFill="1" applyBorder="1" applyAlignment="1">
      <alignment horizontal="center" vertical="center"/>
    </xf>
    <xf fontId="19" fillId="0" borderId="97" numFmtId="1" xfId="0" applyNumberFormat="1" applyFont="1" applyBorder="1" applyAlignment="1">
      <alignment horizontal="center" vertical="center"/>
    </xf>
    <xf fontId="19" fillId="9" borderId="102" numFmtId="0" xfId="0" applyFont="1" applyFill="1" applyBorder="1" applyAlignment="1">
      <alignment horizontal="center" vertical="center"/>
    </xf>
    <xf fontId="19" fillId="9" borderId="105" numFmtId="0" xfId="0" applyFont="1" applyFill="1" applyBorder="1" applyAlignment="1">
      <alignment horizontal="center" vertical="center"/>
    </xf>
    <xf fontId="24" fillId="5" borderId="96" numFmtId="0" xfId="0" applyFont="1" applyFill="1" applyBorder="1" applyAlignment="1">
      <alignment horizontal="center" vertical="center"/>
    </xf>
    <xf fontId="24" fillId="5" borderId="99" numFmtId="0" xfId="0" applyFont="1" applyFill="1" applyBorder="1" applyAlignment="1">
      <alignment horizontal="center" vertical="center"/>
    </xf>
    <xf fontId="19" fillId="9" borderId="166" numFmtId="0" xfId="0" applyFont="1" applyFill="1" applyBorder="1" applyAlignment="1">
      <alignment horizontal="center" vertical="center"/>
    </xf>
    <xf fontId="17" fillId="9" borderId="52" numFmtId="0" xfId="0" applyFont="1" applyFill="1" applyBorder="1" applyAlignment="1">
      <alignment horizontal="center" vertical="center" wrapText="1"/>
    </xf>
    <xf fontId="17" fillId="9" borderId="0" numFmtId="0" xfId="0" applyFont="1" applyFill="1" applyAlignment="1">
      <alignment horizontal="center" vertical="center" wrapText="1"/>
    </xf>
    <xf fontId="17" fillId="9" borderId="137" numFmtId="0" xfId="0" applyFont="1" applyFill="1" applyBorder="1" applyAlignment="1">
      <alignment horizontal="center" vertical="center" wrapText="1"/>
    </xf>
    <xf fontId="19" fillId="9" borderId="178" numFmtId="49" xfId="0" applyNumberFormat="1" applyFont="1" applyFill="1" applyBorder="1" applyAlignment="1">
      <alignment horizontal="center" vertical="center"/>
    </xf>
    <xf fontId="19" fillId="9" borderId="179" numFmtId="49" xfId="0" applyNumberFormat="1" applyFont="1" applyFill="1" applyBorder="1" applyAlignment="1">
      <alignment horizontal="center" vertical="center"/>
    </xf>
    <xf fontId="19" fillId="9" borderId="51" numFmtId="1" xfId="0" applyNumberFormat="1" applyFont="1" applyFill="1" applyBorder="1" applyAlignment="1">
      <alignment horizontal="center" vertical="center"/>
    </xf>
    <xf fontId="19" fillId="9" borderId="51" numFmtId="0" xfId="0" applyFont="1" applyFill="1" applyBorder="1" applyAlignment="1">
      <alignment horizontal="center" vertical="center"/>
    </xf>
    <xf fontId="19" fillId="9" borderId="52" numFmtId="1" xfId="0" applyNumberFormat="1" applyFont="1" applyFill="1" applyBorder="1" applyAlignment="1">
      <alignment horizontal="center" vertical="center"/>
    </xf>
    <xf fontId="19" fillId="0" borderId="52" numFmtId="1" xfId="0" applyNumberFormat="1" applyFont="1" applyBorder="1" applyAlignment="1">
      <alignment horizontal="center" vertical="center"/>
    </xf>
    <xf fontId="17" fillId="4" borderId="166" numFmtId="0" xfId="0" applyFont="1" applyFill="1" applyBorder="1" applyAlignment="1">
      <alignment horizontal="center" vertical="center"/>
    </xf>
    <xf fontId="20" fillId="9" borderId="51" numFmtId="0" xfId="0" applyFont="1" applyFill="1" applyBorder="1" applyAlignment="1">
      <alignment horizontal="center" vertical="center"/>
    </xf>
    <xf fontId="19" fillId="9" borderId="180" numFmtId="0" xfId="0" applyFont="1" applyFill="1" applyBorder="1" applyAlignment="1">
      <alignment horizontal="center" vertical="center"/>
    </xf>
    <xf fontId="17" fillId="4" borderId="137" numFmtId="0" xfId="0" applyFont="1" applyFill="1" applyBorder="1" applyAlignment="1">
      <alignment horizontal="center" vertical="center"/>
    </xf>
    <xf fontId="17" fillId="0" borderId="47" numFmtId="0" xfId="0" applyFont="1" applyBorder="1" applyAlignment="1">
      <alignment horizontal="justify" vertical="center" wrapText="1"/>
    </xf>
    <xf fontId="17" fillId="0" borderId="181" numFmtId="0" xfId="0" applyFont="1" applyBorder="1" applyAlignment="1">
      <alignment horizontal="center" vertical="center"/>
    </xf>
    <xf fontId="17" fillId="0" borderId="182" numFmtId="0" xfId="0" applyFont="1" applyBorder="1" applyAlignment="1">
      <alignment horizontal="center" vertical="center"/>
    </xf>
    <xf fontId="20" fillId="0" borderId="80" numFmtId="1" xfId="0" applyNumberFormat="1" applyFont="1" applyBorder="1" applyAlignment="1">
      <alignment horizontal="center" vertical="center"/>
    </xf>
    <xf fontId="18" fillId="0" borderId="46" numFmtId="0" xfId="0" applyFont="1" applyBorder="1" applyAlignment="1">
      <alignment horizontal="center" vertical="center"/>
    </xf>
    <xf fontId="17" fillId="4" borderId="44" numFmtId="0" xfId="0" applyFont="1" applyFill="1" applyBorder="1" applyAlignment="1">
      <alignment horizontal="center" vertical="center"/>
    </xf>
    <xf fontId="19" fillId="4" borderId="124" numFmtId="0" xfId="0" applyFont="1" applyFill="1" applyBorder="1" applyAlignment="1">
      <alignment horizontal="center" vertical="center"/>
    </xf>
    <xf fontId="17" fillId="0" borderId="22" numFmtId="0" xfId="0" applyFont="1" applyBorder="1" applyAlignment="1">
      <alignment horizontal="justify" vertical="center"/>
    </xf>
    <xf fontId="17" fillId="0" borderId="20" numFmtId="0" xfId="0" applyFont="1" applyBorder="1" applyAlignment="1">
      <alignment horizontal="justify" vertical="center"/>
    </xf>
    <xf fontId="17" fillId="0" borderId="21" numFmtId="0" xfId="0" applyFont="1" applyBorder="1" applyAlignment="1">
      <alignment horizontal="justify" vertical="center"/>
    </xf>
    <xf fontId="18" fillId="0" borderId="20" numFmtId="0" xfId="0" applyFont="1" applyBorder="1" applyAlignment="1">
      <alignment horizontal="center" vertical="center"/>
    </xf>
    <xf fontId="17" fillId="4" borderId="106" numFmtId="0" xfId="0" applyFont="1" applyFill="1" applyBorder="1" applyAlignment="1">
      <alignment horizontal="center" vertical="center"/>
    </xf>
    <xf fontId="17" fillId="4" borderId="53" numFmtId="0" xfId="0" applyFont="1" applyFill="1" applyBorder="1" applyAlignment="1">
      <alignment horizontal="center" vertical="center"/>
    </xf>
    <xf fontId="18" fillId="0" borderId="21" numFmtId="0" xfId="0" applyFont="1" applyBorder="1" applyAlignment="1">
      <alignment horizontal="center" vertical="center"/>
    </xf>
    <xf fontId="17" fillId="0" borderId="158" numFmtId="0" xfId="0" applyFont="1" applyBorder="1" applyAlignment="1">
      <alignment horizontal="justify" vertical="center"/>
    </xf>
    <xf fontId="17" fillId="0" borderId="118" numFmtId="0" xfId="0" applyFont="1" applyBorder="1" applyAlignment="1">
      <alignment horizontal="justify" vertical="center"/>
    </xf>
    <xf fontId="20" fillId="0" borderId="94" numFmtId="1" xfId="0" applyNumberFormat="1" applyFont="1" applyBorder="1" applyAlignment="1">
      <alignment horizontal="center" vertical="center"/>
    </xf>
    <xf fontId="18" fillId="0" borderId="158" numFmtId="0" xfId="0" applyFont="1" applyBorder="1" applyAlignment="1">
      <alignment horizontal="center" vertical="center"/>
    </xf>
    <xf fontId="17" fillId="4" borderId="183" numFmtId="0" xfId="0" applyFont="1" applyFill="1" applyBorder="1" applyAlignment="1">
      <alignment horizontal="center" vertical="center"/>
    </xf>
    <xf fontId="17" fillId="4" borderId="59" numFmtId="0" xfId="0" applyFont="1" applyFill="1" applyBorder="1" applyAlignment="1">
      <alignment horizontal="center" vertical="center"/>
    </xf>
    <xf fontId="19" fillId="4" borderId="183" numFmtId="0" xfId="0" applyFont="1" applyFill="1" applyBorder="1" applyAlignment="1">
      <alignment horizontal="center" vertical="center"/>
    </xf>
    <xf fontId="17" fillId="8" borderId="165" numFmtId="0" xfId="0" applyFont="1" applyFill="1" applyBorder="1" applyAlignment="1">
      <alignment horizontal="center" vertical="top"/>
    </xf>
    <xf fontId="17" fillId="8" borderId="164" numFmtId="0" xfId="0" applyFont="1" applyFill="1" applyBorder="1" applyAlignment="1">
      <alignment horizontal="center" vertical="top"/>
    </xf>
    <xf fontId="19" fillId="8" borderId="70" numFmtId="0" xfId="0" applyFont="1" applyFill="1" applyBorder="1" applyAlignment="1">
      <alignment horizontal="center" vertical="center"/>
    </xf>
    <xf fontId="19" fillId="8" borderId="144" numFmtId="0" xfId="0" applyFont="1" applyFill="1" applyBorder="1" applyAlignment="1">
      <alignment horizontal="center" vertical="center"/>
    </xf>
    <xf fontId="19" fillId="8" borderId="125" numFmtId="0" xfId="0" applyFont="1" applyFill="1" applyBorder="1" applyAlignment="1">
      <alignment horizontal="center" vertical="center"/>
    </xf>
    <xf fontId="19" fillId="8" borderId="184" numFmtId="0" xfId="0" applyFont="1" applyFill="1" applyBorder="1" applyAlignment="1">
      <alignment horizontal="center" vertical="center"/>
    </xf>
    <xf fontId="17" fillId="8" borderId="185" numFmtId="0" xfId="0" applyFont="1" applyFill="1" applyBorder="1" applyAlignment="1">
      <alignment vertical="top"/>
    </xf>
    <xf fontId="17" fillId="8" borderId="98" numFmtId="0" xfId="0" applyFont="1" applyFill="1" applyBorder="1" applyAlignment="1">
      <alignment vertical="top"/>
    </xf>
    <xf fontId="17" fillId="8" borderId="186" numFmtId="0" xfId="0" applyFont="1" applyFill="1" applyBorder="1" applyAlignment="1">
      <alignment vertical="top"/>
    </xf>
    <xf fontId="23" fillId="5" borderId="104" numFmtId="0" xfId="0" applyFont="1" applyFill="1" applyBorder="1" applyAlignment="1">
      <alignment horizontal="center" vertical="center"/>
    </xf>
    <xf fontId="19" fillId="0" borderId="90" numFmtId="0" xfId="0" applyFont="1" applyBorder="1" applyAlignment="1">
      <alignment vertical="top"/>
    </xf>
    <xf fontId="19" fillId="0" borderId="90" numFmtId="0" xfId="0" applyFont="1" applyBorder="1" applyAlignment="1">
      <alignment horizontal="left" vertical="top"/>
    </xf>
    <xf fontId="19" fillId="0" borderId="90" numFmtId="1" xfId="0" applyNumberFormat="1" applyFont="1" applyBorder="1" applyAlignment="1">
      <alignment horizontal="center" vertical="top"/>
    </xf>
    <xf fontId="20" fillId="0" borderId="90" numFmtId="1" xfId="0" applyNumberFormat="1" applyFont="1" applyBorder="1" applyAlignment="1">
      <alignment horizontal="center" vertical="top"/>
    </xf>
    <xf fontId="17" fillId="0" borderId="90" numFmtId="1" xfId="0" applyNumberFormat="1" applyFont="1" applyBorder="1" applyAlignment="1">
      <alignment horizontal="center" vertical="top"/>
    </xf>
    <xf fontId="18" fillId="0" borderId="6" numFmtId="0" xfId="0" applyFont="1" applyBorder="1" applyAlignment="1">
      <alignment horizontal="center" vertical="top"/>
    </xf>
    <xf fontId="17" fillId="4" borderId="75" numFmtId="0" xfId="0" applyFont="1" applyFill="1" applyBorder="1" applyAlignment="1">
      <alignment horizontal="center" vertical="top"/>
    </xf>
    <xf fontId="18" fillId="0" borderId="76" numFmtId="0" xfId="0" applyFont="1" applyBorder="1" applyAlignment="1">
      <alignment horizontal="center" vertical="top"/>
    </xf>
    <xf fontId="17" fillId="0" borderId="76" numFmtId="0" xfId="0" applyFont="1" applyBorder="1" applyAlignment="1">
      <alignment horizontal="center" vertical="top"/>
    </xf>
    <xf fontId="17" fillId="0" borderId="77" numFmtId="0" xfId="0" applyFont="1" applyBorder="1" applyAlignment="1">
      <alignment horizontal="center" vertical="top"/>
    </xf>
    <xf fontId="19" fillId="0" borderId="68" numFmtId="0" xfId="0" applyFont="1" applyBorder="1" applyAlignment="1">
      <alignment vertical="top"/>
    </xf>
    <xf fontId="20" fillId="0" borderId="68" numFmtId="1" xfId="0" applyNumberFormat="1" applyFont="1" applyBorder="1" applyAlignment="1">
      <alignment horizontal="center" vertical="top"/>
    </xf>
    <xf fontId="31" fillId="0" borderId="0" numFmtId="0" xfId="0" applyFont="1"/>
    <xf fontId="22" fillId="0" borderId="68" numFmtId="0" xfId="0" applyFont="1" applyBorder="1" applyAlignment="1">
      <alignment vertical="top"/>
    </xf>
    <xf fontId="22" fillId="0" borderId="68" numFmtId="0" xfId="0" applyFont="1" applyBorder="1" applyAlignment="1">
      <alignment horizontal="left" vertical="top"/>
    </xf>
    <xf fontId="22" fillId="0" borderId="68" numFmtId="0" xfId="0" applyFont="1" applyBorder="1" applyAlignment="1">
      <alignment horizontal="center" vertical="top"/>
    </xf>
    <xf fontId="32" fillId="0" borderId="81" numFmtId="0" xfId="0" applyFont="1" applyBorder="1" applyAlignment="1">
      <alignment horizontal="center" vertical="top"/>
    </xf>
    <xf fontId="22" fillId="4" borderId="85" numFmtId="0" xfId="0" applyFont="1" applyFill="1" applyBorder="1" applyAlignment="1">
      <alignment horizontal="center" vertical="top"/>
    </xf>
    <xf fontId="32" fillId="0" borderId="68" numFmtId="0" xfId="0" applyFont="1" applyBorder="1" applyAlignment="1">
      <alignment horizontal="center" vertical="top"/>
    </xf>
    <xf fontId="22" fillId="0" borderId="86" numFmtId="0" xfId="0" applyFont="1" applyBorder="1" applyAlignment="1">
      <alignment horizontal="center" vertical="top"/>
    </xf>
    <xf fontId="19" fillId="0" borderId="68" numFmtId="0" xfId="0" applyFont="1" applyBorder="1" applyAlignment="1">
      <alignment horizontal="right" vertical="top"/>
    </xf>
    <xf fontId="19" fillId="0" borderId="81" numFmtId="1" xfId="0" applyNumberFormat="1" applyFont="1" applyBorder="1" applyAlignment="1">
      <alignment horizontal="center" vertical="top"/>
    </xf>
    <xf fontId="19" fillId="4" borderId="85" numFmtId="1" xfId="0" applyNumberFormat="1" applyFont="1" applyFill="1" applyBorder="1" applyAlignment="1">
      <alignment horizontal="center" vertical="top"/>
    </xf>
    <xf fontId="19" fillId="7" borderId="14" numFmtId="0" xfId="0" applyFont="1" applyFill="1" applyBorder="1" applyAlignment="1">
      <alignment vertical="top"/>
    </xf>
    <xf fontId="19" fillId="7" borderId="15" numFmtId="0" xfId="0" applyFont="1" applyFill="1" applyBorder="1" applyAlignment="1">
      <alignment horizontal="left" vertical="top"/>
    </xf>
    <xf fontId="19" fillId="7" borderId="16" numFmtId="0" xfId="0" applyFont="1" applyFill="1" applyBorder="1" applyAlignment="1">
      <alignment horizontal="left" vertical="top"/>
    </xf>
    <xf fontId="19" fillId="7" borderId="17" numFmtId="0" xfId="0" applyFont="1" applyFill="1" applyBorder="1" applyAlignment="1">
      <alignment horizontal="left" vertical="top"/>
    </xf>
    <xf fontId="19" fillId="7" borderId="187" numFmtId="0" xfId="0" applyFont="1" applyFill="1" applyBorder="1" applyAlignment="1">
      <alignment horizontal="center" vertical="top"/>
    </xf>
    <xf fontId="19" fillId="7" borderId="152" numFmtId="0" xfId="0" applyFont="1" applyFill="1" applyBorder="1" applyAlignment="1">
      <alignment horizontal="center" vertical="top"/>
    </xf>
    <xf fontId="19" fillId="7" borderId="188" numFmtId="0" xfId="0" applyFont="1" applyFill="1" applyBorder="1" applyAlignment="1">
      <alignment horizontal="center" vertical="top"/>
    </xf>
    <xf fontId="19" fillId="7" borderId="17" numFmtId="0" xfId="0" applyFont="1" applyFill="1" applyBorder="1" applyAlignment="1">
      <alignment horizontal="center" vertical="top"/>
    </xf>
    <xf fontId="19" fillId="7" borderId="58" numFmtId="0" xfId="0" applyFont="1" applyFill="1" applyBorder="1" applyAlignment="1">
      <alignment horizontal="center" vertical="top"/>
    </xf>
    <xf fontId="20" fillId="7" borderId="58" numFmtId="0" xfId="0" applyFont="1" applyFill="1" applyBorder="1" applyAlignment="1">
      <alignment horizontal="center" vertical="top"/>
    </xf>
    <xf fontId="17" fillId="7" borderId="58" numFmtId="0" xfId="0" applyFont="1" applyFill="1" applyBorder="1" applyAlignment="1">
      <alignment horizontal="center" vertical="top"/>
    </xf>
    <xf fontId="20" fillId="7" borderId="15" numFmtId="0" xfId="0" applyFont="1" applyFill="1" applyBorder="1" applyAlignment="1">
      <alignment horizontal="center" vertical="top"/>
    </xf>
    <xf fontId="19" fillId="4" borderId="189" numFmtId="0" xfId="0" applyFont="1" applyFill="1" applyBorder="1" applyAlignment="1">
      <alignment horizontal="center" vertical="top"/>
    </xf>
    <xf fontId="20" fillId="7" borderId="61" numFmtId="0" xfId="0" applyFont="1" applyFill="1" applyBorder="1" applyAlignment="1">
      <alignment horizontal="center" vertical="top"/>
    </xf>
    <xf fontId="19" fillId="7" borderId="61" numFmtId="0" xfId="0" applyFont="1" applyFill="1" applyBorder="1" applyAlignment="1">
      <alignment horizontal="center" vertical="top"/>
    </xf>
    <xf fontId="19" fillId="7" borderId="190" numFmtId="0" xfId="0" applyFont="1" applyFill="1" applyBorder="1" applyAlignment="1">
      <alignment horizontal="center" vertical="top"/>
    </xf>
    <xf fontId="19" fillId="4" borderId="183" numFmtId="0" xfId="0" applyFont="1" applyFill="1" applyBorder="1" applyAlignment="1">
      <alignment horizontal="center" vertical="top"/>
    </xf>
    <xf fontId="17" fillId="0" borderId="37" numFmtId="0" xfId="0" applyFont="1" applyBorder="1" applyAlignment="1">
      <alignment vertical="top"/>
    </xf>
    <xf fontId="17" fillId="4" borderId="0" numFmtId="161" xfId="0" applyNumberFormat="1" applyFont="1" applyFill="1" applyAlignment="1">
      <alignment horizontal="center" vertical="top"/>
    </xf>
    <xf fontId="18" fillId="0" borderId="58" numFmtId="161" xfId="0" applyNumberFormat="1" applyFont="1" applyBorder="1" applyAlignment="1">
      <alignment horizontal="center" vertical="top"/>
    </xf>
    <xf fontId="17" fillId="0" borderId="58" numFmtId="161" xfId="0" applyNumberFormat="1" applyFont="1" applyBorder="1" applyAlignment="1">
      <alignment horizontal="center" vertical="top"/>
    </xf>
    <xf fontId="17" fillId="4" borderId="58" numFmtId="161" xfId="0" applyNumberFormat="1" applyFont="1" applyFill="1" applyBorder="1" applyAlignment="1">
      <alignment horizontal="center" vertical="top"/>
    </xf>
    <xf fontId="17" fillId="0" borderId="191" numFmtId="0" xfId="0" applyFont="1" applyBorder="1" applyAlignment="1">
      <alignment vertical="top"/>
    </xf>
    <xf fontId="17" fillId="0" borderId="41" numFmtId="0" xfId="0" applyFont="1" applyBorder="1" applyAlignment="1">
      <alignment vertical="top"/>
    </xf>
    <xf fontId="17" fillId="0" borderId="41" numFmtId="0" xfId="0" applyFont="1" applyBorder="1" applyAlignment="1">
      <alignment horizontal="center" vertical="top"/>
    </xf>
    <xf fontId="17" fillId="0" borderId="137" numFmtId="0" xfId="0" applyFont="1" applyBorder="1" applyAlignment="1">
      <alignment horizontal="center" vertical="top"/>
    </xf>
    <xf fontId="17" fillId="0" borderId="39" numFmtId="0" xfId="0" applyFont="1" applyBorder="1" applyAlignment="1">
      <alignment horizontal="center" textRotation="90" vertical="center"/>
    </xf>
    <xf fontId="18" fillId="0" borderId="43" numFmtId="0" xfId="0" applyFont="1" applyBorder="1" applyAlignment="1">
      <alignment horizontal="center" textRotation="90" vertical="center"/>
    </xf>
    <xf fontId="17" fillId="0" borderId="21" numFmtId="0" xfId="0" applyFont="1" applyBorder="1" applyAlignment="1">
      <alignment horizontal="center" vertical="center"/>
    </xf>
    <xf fontId="17" fillId="4" borderId="22" numFmtId="1" xfId="0" applyNumberFormat="1" applyFont="1" applyFill="1" applyBorder="1" applyAlignment="1">
      <alignment horizontal="center" vertical="center"/>
    </xf>
    <xf fontId="18" fillId="0" borderId="39" numFmtId="1" xfId="0" applyNumberFormat="1" applyFont="1" applyBorder="1" applyAlignment="1">
      <alignment horizontal="center" vertical="center"/>
    </xf>
    <xf fontId="17" fillId="0" borderId="37" numFmtId="0" xfId="0" applyFont="1" applyBorder="1" applyAlignment="1">
      <alignment horizontal="left" vertical="top"/>
    </xf>
    <xf fontId="17" fillId="0" borderId="0" numFmtId="0" xfId="0" applyFont="1" applyAlignment="1">
      <alignment horizontal="left" vertical="top"/>
    </xf>
    <xf fontId="17" fillId="0" borderId="137" numFmtId="0" xfId="0" applyFont="1" applyBorder="1" applyAlignment="1">
      <alignment horizontal="left" vertical="top"/>
    </xf>
    <xf fontId="18" fillId="0" borderId="51" numFmtId="0" xfId="0" applyFont="1" applyBorder="1" applyAlignment="1">
      <alignment horizontal="center" textRotation="90" vertical="center"/>
    </xf>
    <xf fontId="18" fillId="0" borderId="58" numFmtId="0" xfId="0" applyFont="1" applyBorder="1" applyAlignment="1">
      <alignment horizontal="center" textRotation="90" vertical="center"/>
    </xf>
    <xf fontId="17" fillId="0" borderId="22" numFmtId="1" xfId="0" applyNumberFormat="1" applyFont="1" applyBorder="1" applyAlignment="1">
      <alignment horizontal="center" vertical="center"/>
    </xf>
    <xf fontId="19" fillId="0" borderId="37" numFmtId="0" xfId="0" applyFont="1" applyBorder="1" applyAlignment="1">
      <alignment horizontal="left" vertical="center"/>
    </xf>
    <xf fontId="19" fillId="0" borderId="0" numFmtId="0" xfId="0" applyFont="1" applyAlignment="1">
      <alignment horizontal="left" vertical="center"/>
    </xf>
    <xf fontId="19" fillId="0" borderId="137" numFmtId="0" xfId="0" applyFont="1" applyBorder="1" applyAlignment="1">
      <alignment horizontal="left" vertical="top"/>
    </xf>
    <xf fontId="17" fillId="0" borderId="22" numFmtId="0" xfId="0" applyFont="1" applyBorder="1" applyAlignment="1">
      <alignment horizontal="center" vertical="center" wrapText="1"/>
    </xf>
    <xf fontId="17" fillId="0" borderId="20" numFmtId="0" xfId="0" applyFont="1" applyBorder="1" applyAlignment="1">
      <alignment horizontal="center" vertical="center" wrapText="1"/>
    </xf>
    <xf fontId="17" fillId="0" borderId="21" numFmtId="0" xfId="0" applyFont="1" applyBorder="1" applyAlignment="1">
      <alignment horizontal="center" vertical="center" wrapText="1"/>
    </xf>
    <xf fontId="17" fillId="4" borderId="39" numFmtId="1" xfId="0" applyNumberFormat="1" applyFont="1" applyFill="1" applyBorder="1" applyAlignment="1">
      <alignment horizontal="center" vertical="center"/>
    </xf>
    <xf fontId="17" fillId="0" borderId="16" numFmtId="0" xfId="0" applyFont="1" applyBorder="1" applyAlignment="1">
      <alignment horizontal="center" vertical="center"/>
    </xf>
    <xf fontId="17" fillId="0" borderId="17" numFmtId="0" xfId="0" applyFont="1" applyBorder="1" applyAlignment="1">
      <alignment horizontal="center" vertical="center"/>
    </xf>
    <xf fontId="17" fillId="0" borderId="153" numFmtId="0" xfId="0" applyFont="1" applyBorder="1" applyAlignment="1">
      <alignment vertical="top"/>
    </xf>
    <xf fontId="17" fillId="0" borderId="16" numFmtId="0" xfId="0" applyFont="1" applyBorder="1" applyAlignment="1">
      <alignment vertical="top"/>
    </xf>
    <xf fontId="17" fillId="0" borderId="0" numFmtId="0" xfId="0" applyFont="1" applyAlignment="1">
      <alignment horizontal="center" textRotation="90" vertical="top"/>
    </xf>
    <xf fontId="18" fillId="0" borderId="0" numFmtId="0" xfId="0" applyFont="1" applyAlignment="1">
      <alignment horizontal="center" textRotation="90" vertical="top"/>
    </xf>
    <xf fontId="22" fillId="0" borderId="11" numFmtId="0" xfId="0" applyFont="1" applyBorder="1" applyAlignment="1">
      <alignment vertical="top"/>
    </xf>
    <xf fontId="32" fillId="0" borderId="11" numFmtId="0" xfId="0" applyFont="1" applyBorder="1" applyAlignment="1">
      <alignment vertical="top"/>
    </xf>
    <xf fontId="22" fillId="0" borderId="0" numFmtId="0" xfId="0" applyFont="1" applyAlignment="1">
      <alignment vertical="top"/>
    </xf>
    <xf fontId="32" fillId="0" borderId="0" numFmtId="0" xfId="0" applyFont="1" applyAlignment="1">
      <alignment vertical="top"/>
    </xf>
    <xf fontId="17" fillId="0" borderId="0" numFmtId="0" xfId="0" applyFont="1"/>
    <xf fontId="33" fillId="0" borderId="0" numFmtId="0" xfId="0" applyFont="1" applyAlignment="1">
      <alignment horizontal="left" vertical="top" wrapText="1"/>
    </xf>
    <xf fontId="20" fillId="0" borderId="0" numFmtId="0" xfId="0" applyFont="1" applyAlignment="1">
      <alignment horizontal="left" vertical="top" wrapText="1"/>
    </xf>
    <xf fontId="19" fillId="0" borderId="39" numFmtId="0" xfId="0" applyFont="1" applyBorder="1" applyAlignment="1">
      <alignment horizontal="center" vertical="top" wrapText="1"/>
    </xf>
    <xf fontId="19" fillId="0" borderId="39" numFmtId="0" xfId="0" applyFont="1" applyBorder="1" applyAlignment="1">
      <alignment horizontal="left" vertical="top" wrapText="1"/>
    </xf>
    <xf fontId="17" fillId="0" borderId="39" numFmtId="0" xfId="0" applyFont="1" applyBorder="1" applyAlignment="1">
      <alignment horizontal="left" vertical="top" wrapText="1"/>
    </xf>
    <xf fontId="18" fillId="0" borderId="0" numFmtId="0" xfId="0" applyFont="1" applyAlignment="1">
      <alignment horizontal="left" vertical="top" wrapText="1"/>
    </xf>
    <xf fontId="17" fillId="0" borderId="0" numFmtId="0" xfId="0" applyFont="1" applyAlignment="1">
      <alignment horizontal="left" vertical="top" wrapText="1"/>
    </xf>
    <xf fontId="17" fillId="0" borderId="39" numFmtId="0" xfId="0" applyFont="1" applyBorder="1" applyAlignment="1">
      <alignment horizontal="left" vertical="top"/>
    </xf>
    <xf fontId="18" fillId="0" borderId="0" numFmtId="0" xfId="0" applyFont="1" applyAlignment="1">
      <alignment horizontal="left" vertical="top"/>
    </xf>
    <xf fontId="18" fillId="3" borderId="0" numFmtId="0" xfId="0" applyFont="1" applyFill="1" applyAlignment="1">
      <alignment horizontal="left" vertical="top"/>
    </xf>
    <xf fontId="17" fillId="3" borderId="0" numFmtId="0" xfId="0" applyFont="1" applyFill="1" applyAlignment="1">
      <alignment horizontal="left" vertical="top"/>
    </xf>
    <xf fontId="18" fillId="3" borderId="0" numFmtId="0" xfId="0" applyFont="1" applyFill="1" applyAlignment="1">
      <alignment horizontal="left" vertical="top" wrapText="1"/>
    </xf>
    <xf fontId="17" fillId="3" borderId="0" numFmtId="0" xfId="0" applyFont="1" applyFill="1" applyAlignment="1">
      <alignment horizontal="left" vertical="top" wrapText="1"/>
    </xf>
    <xf fontId="0" fillId="0" borderId="0" numFmtId="0" xfId="0" applyAlignment="1">
      <alignment wrapText="1"/>
    </xf>
    <xf fontId="0" fillId="0" borderId="0" numFmtId="0" xfId="0" applyAlignment="1">
      <alignment horizontal="center"/>
    </xf>
    <xf fontId="0" fillId="0" borderId="39" numFmtId="0" xfId="0" applyBorder="1" applyAlignment="1">
      <alignment horizontal="center" vertical="center" wrapText="1"/>
    </xf>
    <xf fontId="34" fillId="0" borderId="39" numFmtId="0" xfId="0" applyFont="1" applyBorder="1" applyAlignment="1">
      <alignment horizontal="center" textRotation="90" wrapText="1"/>
    </xf>
    <xf fontId="0" fillId="0" borderId="39" numFmtId="0" xfId="0" applyBorder="1" applyAlignment="1">
      <alignment horizontal="center" textRotation="90" wrapText="1"/>
    </xf>
    <xf fontId="0" fillId="0" borderId="39" numFmtId="0" xfId="0" applyBorder="1" applyAlignment="1">
      <alignment horizontal="center" textRotation="90"/>
    </xf>
    <xf fontId="16" fillId="0" borderId="22" numFmtId="0" xfId="0" applyFont="1" applyBorder="1"/>
    <xf fontId="0" fillId="0" borderId="39" numFmtId="0" xfId="0" applyBorder="1" applyAlignment="1">
      <alignment horizontal="center"/>
    </xf>
    <xf fontId="16" fillId="0" borderId="22" numFmtId="0" xfId="0" applyFont="1" applyBorder="1" applyAlignment="1">
      <alignment wrapText="1"/>
    </xf>
    <xf fontId="16" fillId="0" borderId="22" numFmtId="0" xfId="0" applyFont="1" applyBorder="1" applyAlignment="1">
      <alignment vertical="top"/>
    </xf>
    <xf fontId="16" fillId="0" borderId="39" numFmtId="0" xfId="0" applyFont="1" applyBorder="1"/>
    <xf fontId="16" fillId="0" borderId="15" numFmtId="0" xfId="0" applyFont="1" applyBorder="1"/>
    <xf fontId="16" fillId="0" borderId="22" numFmtId="0" xfId="0" applyFont="1" applyBorder="1" applyAlignment="1">
      <alignment vertical="top" wrapText="1"/>
    </xf>
    <xf fontId="35" fillId="0" borderId="0" numFmtId="0" xfId="0" applyFont="1" applyAlignment="1">
      <alignment wrapText="1"/>
    </xf>
    <xf fontId="16" fillId="8" borderId="22" numFmtId="0" xfId="0" applyFont="1" applyFill="1" applyBorder="1" applyAlignment="1">
      <alignment wrapText="1"/>
    </xf>
    <xf fontId="35" fillId="0" borderId="39" numFmtId="0" xfId="0" applyFont="1" applyBorder="1" applyAlignment="1">
      <alignment wrapText="1"/>
    </xf>
    <xf fontId="36" fillId="0" borderId="0" numFmtId="0" xfId="0" applyFont="1"/>
    <xf fontId="36" fillId="0" borderId="0" numFmtId="0" xfId="0" applyFont="1" applyAlignment="1">
      <alignment horizontal="center"/>
    </xf>
    <xf fontId="12" fillId="0" borderId="0" numFmtId="0" xfId="0" applyFont="1" applyAlignment="1">
      <alignment horizontal="center" wrapText="1"/>
    </xf>
    <xf fontId="11" fillId="0" borderId="0" numFmtId="0" xfId="0" applyFont="1" applyAlignment="1">
      <alignment horizontal="left"/>
    </xf>
    <xf fontId="12" fillId="0" borderId="39" numFmtId="0" xfId="0" applyFont="1" applyBorder="1" applyAlignment="1">
      <alignment horizontal="center" vertical="top" wrapText="1"/>
    </xf>
    <xf fontId="12" fillId="0" borderId="22" numFmtId="0" xfId="0" applyFont="1" applyBorder="1" applyAlignment="1">
      <alignment horizontal="center" vertical="top" wrapText="1"/>
    </xf>
    <xf fontId="12" fillId="0" borderId="20" numFmtId="0" xfId="0" applyFont="1" applyBorder="1" applyAlignment="1">
      <alignment horizontal="center" vertical="top" wrapText="1"/>
    </xf>
    <xf fontId="12" fillId="0" borderId="21" numFmtId="0" xfId="0" applyFont="1" applyBorder="1" applyAlignment="1">
      <alignment horizontal="center" vertical="top" wrapText="1"/>
    </xf>
    <xf fontId="11" fillId="0" borderId="39" numFmtId="0" xfId="0" applyFont="1" applyBorder="1" applyAlignment="1">
      <alignment horizontal="center" wrapText="1"/>
    </xf>
    <xf fontId="11" fillId="0" borderId="22" numFmtId="0" xfId="0" applyFont="1" applyBorder="1" applyAlignment="1">
      <alignment horizontal="left" vertical="top" wrapText="1"/>
    </xf>
    <xf fontId="11" fillId="0" borderId="20" numFmtId="0" xfId="0" applyFont="1" applyBorder="1" applyAlignment="1">
      <alignment horizontal="left" vertical="top" wrapText="1"/>
    </xf>
    <xf fontId="11" fillId="0" borderId="21" numFmtId="0" xfId="0" applyFont="1" applyBorder="1" applyAlignment="1">
      <alignment horizontal="left" vertical="top" wrapText="1"/>
    </xf>
    <xf fontId="11" fillId="3" borderId="22" numFmtId="0" xfId="0" applyFont="1" applyFill="1" applyBorder="1" applyAlignment="1">
      <alignment horizontal="left"/>
    </xf>
    <xf fontId="11" fillId="3" borderId="20" numFmtId="0" xfId="0" applyFont="1" applyFill="1" applyBorder="1" applyAlignment="1">
      <alignment horizontal="left"/>
    </xf>
    <xf fontId="11" fillId="3" borderId="21" numFmtId="0" xfId="0" applyFont="1" applyFill="1" applyBorder="1" applyAlignment="1">
      <alignment horizontal="left"/>
    </xf>
    <xf fontId="11" fillId="3" borderId="22" numFmtId="0" xfId="0" applyFont="1" applyFill="1" applyBorder="1" applyAlignment="1">
      <alignment horizontal="left" vertical="top" wrapText="1"/>
    </xf>
    <xf fontId="11" fillId="3" borderId="20" numFmtId="0" xfId="0" applyFont="1" applyFill="1" applyBorder="1" applyAlignment="1">
      <alignment horizontal="left" vertical="top" wrapText="1"/>
    </xf>
    <xf fontId="11" fillId="3" borderId="21" numFmtId="0" xfId="0" applyFont="1" applyFill="1" applyBorder="1" applyAlignment="1">
      <alignment horizontal="left" vertical="top" wrapText="1"/>
    </xf>
    <xf fontId="12" fillId="0" borderId="20" numFmtId="0" xfId="0" applyFont="1" applyBorder="1" applyAlignment="1">
      <alignment horizontal="left" vertical="top" wrapText="1"/>
    </xf>
    <xf fontId="12" fillId="0" borderId="21" numFmtId="0" xfId="0" applyFont="1" applyBorder="1" applyAlignment="1">
      <alignment horizontal="left" vertical="top" wrapText="1"/>
    </xf>
    <xf fontId="11" fillId="0" borderId="20" numFmtId="0" xfId="0" applyFont="1" applyBorder="1" applyAlignment="1">
      <alignment horizontal="center" vertical="top" wrapText="1"/>
    </xf>
    <xf fontId="11" fillId="0" borderId="21" numFmtId="0" xfId="0" applyFont="1" applyBorder="1" applyAlignment="1">
      <alignment horizontal="center" vertical="top" wrapText="1"/>
    </xf>
    <xf fontId="12" fillId="0" borderId="22" numFmtId="0" xfId="0" applyFont="1" applyBorder="1" applyAlignment="1">
      <alignment horizontal="left" vertical="top" wrapText="1"/>
    </xf>
    <xf fontId="37" fillId="0" borderId="0" numFmt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8" Type="http://schemas.openxmlformats.org/officeDocument/2006/relationships/styles" Target="styles.xml"/><Relationship  Id="rId7" Type="http://schemas.openxmlformats.org/officeDocument/2006/relationships/sharedStrings" Target="sharedStrings.xml"/><Relationship  Id="rId6" Type="http://schemas.openxmlformats.org/officeDocument/2006/relationships/theme" Target="theme/theme1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1" zoomScale="100" workbookViewId="0">
      <selection activeCell="A1" activeCellId="0" sqref="A1"/>
    </sheetView>
  </sheetViews>
  <sheetFormatPr defaultRowHeight="14.25"/>
  <cols>
    <col customWidth="1" min="4" max="4" width="12.140625"/>
    <col customWidth="1" min="7" max="7" width="7.421875"/>
  </cols>
  <sheetData>
    <row r="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ht="15">
      <c r="A2" s="4"/>
      <c r="B2" s="5"/>
      <c r="C2" s="5"/>
      <c r="D2" s="5"/>
      <c r="E2" s="5"/>
      <c r="F2" s="5"/>
      <c r="G2" s="5"/>
      <c r="H2" s="6" t="s">
        <v>1</v>
      </c>
      <c r="I2" s="7"/>
      <c r="J2" s="8"/>
    </row>
    <row r="3" ht="15">
      <c r="A3" s="4"/>
      <c r="B3" s="5"/>
      <c r="C3" s="5"/>
      <c r="D3" s="5"/>
      <c r="E3" s="5"/>
      <c r="F3" s="5"/>
      <c r="G3" s="6" t="s">
        <v>2</v>
      </c>
      <c r="H3" s="6"/>
      <c r="I3" s="6"/>
      <c r="J3" s="9"/>
    </row>
    <row r="4" ht="15">
      <c r="A4" s="4"/>
      <c r="B4" s="5"/>
      <c r="C4" s="5"/>
      <c r="D4" s="5"/>
      <c r="E4" s="5"/>
      <c r="F4" s="5"/>
      <c r="G4" s="5"/>
      <c r="H4" s="6" t="s">
        <v>3</v>
      </c>
      <c r="I4" s="7"/>
      <c r="J4" s="8"/>
    </row>
    <row r="5" ht="15">
      <c r="A5" s="4"/>
      <c r="B5" s="5"/>
      <c r="C5" s="5"/>
      <c r="D5" s="5"/>
      <c r="E5" s="5"/>
      <c r="F5" s="5"/>
      <c r="G5" s="5"/>
      <c r="H5" s="5"/>
      <c r="I5" s="5"/>
      <c r="J5" s="10"/>
    </row>
    <row r="6" ht="14.25">
      <c r="A6" s="11" t="s">
        <v>4</v>
      </c>
      <c r="B6" s="12"/>
      <c r="C6" s="12"/>
      <c r="D6" s="12"/>
      <c r="E6" s="12"/>
      <c r="F6" s="12"/>
      <c r="G6" s="12"/>
      <c r="H6" s="12"/>
      <c r="I6" s="12"/>
      <c r="J6" s="13"/>
    </row>
    <row r="7" ht="30.75" customHeight="1">
      <c r="A7" s="11"/>
      <c r="B7" s="12"/>
      <c r="C7" s="12"/>
      <c r="D7" s="12"/>
      <c r="E7" s="12"/>
      <c r="F7" s="12"/>
      <c r="G7" s="12"/>
      <c r="H7" s="12"/>
      <c r="I7" s="12"/>
      <c r="J7" s="13"/>
    </row>
    <row r="8" ht="27.75" customHeight="1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6"/>
    </row>
    <row r="9" ht="49.5" customHeight="1">
      <c r="A9" s="17" t="s">
        <v>6</v>
      </c>
      <c r="B9" s="18"/>
      <c r="C9" s="18"/>
      <c r="D9" s="18"/>
      <c r="E9" s="18"/>
      <c r="F9" s="18"/>
      <c r="G9" s="18"/>
      <c r="H9" s="18"/>
      <c r="I9" s="18"/>
      <c r="J9" s="19"/>
    </row>
    <row r="10" ht="15">
      <c r="A10" s="20" t="s">
        <v>7</v>
      </c>
      <c r="B10" s="21"/>
      <c r="C10" s="21"/>
      <c r="D10" s="21"/>
      <c r="E10" s="21"/>
      <c r="F10" s="21"/>
      <c r="G10" s="21"/>
      <c r="H10" s="21"/>
      <c r="I10" s="21"/>
      <c r="J10" s="22"/>
    </row>
    <row r="11" ht="30.75" customHeight="1">
      <c r="A11" s="4" t="s">
        <v>8</v>
      </c>
      <c r="B11" s="5"/>
      <c r="C11" s="23" t="s">
        <v>9</v>
      </c>
      <c r="D11" s="23"/>
      <c r="E11" s="23"/>
      <c r="F11" s="23"/>
      <c r="G11" s="23"/>
      <c r="H11" s="23"/>
      <c r="I11" s="23"/>
      <c r="J11" s="24"/>
    </row>
    <row r="12" ht="12.75" customHeight="1">
      <c r="A12" s="25" t="s">
        <v>10</v>
      </c>
      <c r="B12" s="5"/>
      <c r="C12" s="26" t="s">
        <v>11</v>
      </c>
      <c r="D12" s="26"/>
      <c r="E12" s="26"/>
      <c r="F12" s="26"/>
      <c r="G12" s="26"/>
      <c r="H12" s="26"/>
      <c r="I12" s="26"/>
      <c r="J12" s="27"/>
    </row>
    <row r="13" ht="15">
      <c r="A13" s="20" t="s">
        <v>12</v>
      </c>
      <c r="B13" s="21"/>
      <c r="C13" s="21"/>
      <c r="D13" s="21"/>
      <c r="E13" s="23" t="s">
        <v>13</v>
      </c>
      <c r="F13" s="23"/>
      <c r="G13" s="23"/>
      <c r="H13" s="23"/>
      <c r="I13" s="23"/>
      <c r="J13" s="24"/>
    </row>
    <row r="14" ht="27" customHeight="1">
      <c r="A14" s="4"/>
      <c r="B14" s="5"/>
      <c r="C14" s="5"/>
      <c r="D14" s="5"/>
      <c r="E14" s="28" t="s">
        <v>14</v>
      </c>
      <c r="F14" s="28"/>
      <c r="G14" s="28"/>
      <c r="H14" s="28"/>
      <c r="I14" s="28"/>
      <c r="J14" s="29"/>
    </row>
    <row r="15" ht="15">
      <c r="A15" s="30" t="s">
        <v>15</v>
      </c>
      <c r="B15" s="31"/>
      <c r="C15" s="5"/>
      <c r="D15" s="23" t="s">
        <v>16</v>
      </c>
      <c r="E15" s="23"/>
      <c r="F15" s="23"/>
      <c r="G15" s="23"/>
      <c r="H15" s="23"/>
      <c r="I15" s="23"/>
      <c r="J15" s="24"/>
    </row>
    <row r="16" ht="15">
      <c r="A16" s="4"/>
      <c r="B16" s="5"/>
      <c r="C16" s="5"/>
      <c r="D16" s="5"/>
      <c r="E16" s="5"/>
      <c r="F16" s="5"/>
      <c r="G16" s="5"/>
      <c r="H16" s="5"/>
      <c r="I16" s="5"/>
      <c r="J16" s="10"/>
    </row>
    <row r="17" ht="15">
      <c r="A17" s="32" t="s">
        <v>17</v>
      </c>
      <c r="B17" s="33"/>
      <c r="C17" s="23" t="s">
        <v>18</v>
      </c>
      <c r="D17" s="21" t="s">
        <v>19</v>
      </c>
      <c r="E17" s="21"/>
      <c r="F17" s="21"/>
      <c r="G17" s="21"/>
      <c r="H17" s="23" t="s">
        <v>20</v>
      </c>
      <c r="I17" s="23"/>
      <c r="J17" s="10"/>
    </row>
    <row r="18" ht="15">
      <c r="A18" s="4"/>
      <c r="B18" s="5"/>
      <c r="C18" s="5"/>
      <c r="D18" s="5"/>
      <c r="E18" s="31"/>
      <c r="F18" s="31"/>
      <c r="G18" s="31"/>
      <c r="H18" s="31"/>
      <c r="I18" s="31"/>
      <c r="J18" s="34"/>
    </row>
    <row r="19" ht="15">
      <c r="A19" s="4"/>
      <c r="B19" s="31" t="s">
        <v>21</v>
      </c>
      <c r="C19" s="31"/>
      <c r="D19" s="31"/>
      <c r="E19" s="23">
        <v>2022</v>
      </c>
      <c r="F19" s="5"/>
      <c r="G19" s="5"/>
      <c r="H19" s="5"/>
      <c r="I19" s="5"/>
      <c r="J19" s="10"/>
    </row>
    <row r="20" ht="15">
      <c r="A20" s="4"/>
      <c r="B20" s="5"/>
      <c r="C20" s="5"/>
      <c r="D20" s="5"/>
      <c r="E20" s="5"/>
      <c r="F20" s="5"/>
      <c r="G20" s="5"/>
      <c r="H20" s="5"/>
      <c r="I20" s="5"/>
      <c r="J20" s="10"/>
    </row>
    <row r="21" ht="26.25" customHeight="1">
      <c r="A21" s="35" t="s">
        <v>22</v>
      </c>
      <c r="B21" s="36"/>
      <c r="C21" s="36"/>
      <c r="D21" s="36"/>
      <c r="E21" s="37" t="s">
        <v>23</v>
      </c>
      <c r="F21" s="37"/>
      <c r="G21" s="37"/>
      <c r="H21" s="37"/>
      <c r="I21" s="37"/>
      <c r="J21" s="10"/>
    </row>
    <row r="22" s="38" customFormat="1" ht="25.5" customHeight="1">
      <c r="A22" s="39"/>
      <c r="B22" s="40"/>
      <c r="C22" s="40"/>
      <c r="D22" s="40"/>
      <c r="E22" s="41" t="s">
        <v>24</v>
      </c>
      <c r="F22" s="41"/>
      <c r="G22" s="41"/>
      <c r="H22" s="41"/>
      <c r="I22" s="41"/>
      <c r="J22" s="42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</row>
    <row r="23" ht="15">
      <c r="A23" s="4"/>
      <c r="B23" s="5"/>
      <c r="C23" s="5"/>
      <c r="D23" s="5"/>
      <c r="E23" s="5"/>
      <c r="F23" s="5"/>
      <c r="G23" s="5"/>
      <c r="H23" s="5"/>
      <c r="I23" s="5"/>
      <c r="J23" s="10"/>
    </row>
    <row r="24" ht="15">
      <c r="A24" s="20" t="s">
        <v>25</v>
      </c>
      <c r="B24" s="21"/>
      <c r="C24" s="21"/>
      <c r="D24" s="21"/>
      <c r="E24" s="31" t="s">
        <v>26</v>
      </c>
      <c r="F24" s="43">
        <v>41766</v>
      </c>
      <c r="G24" s="23"/>
      <c r="H24" s="31" t="s">
        <v>27</v>
      </c>
      <c r="I24" s="23">
        <v>454</v>
      </c>
      <c r="J24" s="10"/>
    </row>
    <row r="25" ht="15">
      <c r="A25" s="4"/>
      <c r="B25" s="5"/>
      <c r="C25" s="5"/>
      <c r="D25" s="5"/>
      <c r="E25" s="5"/>
      <c r="F25" s="5"/>
      <c r="G25" s="5"/>
      <c r="H25" s="5"/>
      <c r="I25" s="5"/>
      <c r="J25" s="10"/>
    </row>
    <row r="26" ht="15">
      <c r="A26" s="4"/>
      <c r="B26" s="5"/>
      <c r="C26" s="5"/>
      <c r="D26" s="5"/>
      <c r="E26" s="5"/>
      <c r="F26" s="5"/>
      <c r="G26" s="5"/>
      <c r="H26" s="5"/>
      <c r="I26" s="5"/>
      <c r="J26" s="10"/>
    </row>
    <row r="27" ht="15">
      <c r="A27" s="4"/>
      <c r="B27" s="5"/>
      <c r="C27" s="5"/>
      <c r="D27" s="5"/>
      <c r="E27" s="5"/>
      <c r="F27" s="5"/>
      <c r="G27" s="5"/>
      <c r="H27" s="5"/>
      <c r="I27" s="5"/>
      <c r="J27" s="10"/>
    </row>
    <row r="28" ht="15">
      <c r="A28" s="4"/>
      <c r="B28" s="5"/>
      <c r="C28" s="5"/>
      <c r="D28" s="5"/>
      <c r="E28" s="5"/>
      <c r="F28" s="5"/>
      <c r="G28" s="5"/>
      <c r="H28" s="5"/>
      <c r="I28" s="5"/>
      <c r="J28" s="10"/>
    </row>
    <row r="29" ht="15">
      <c r="A29" s="4"/>
      <c r="B29" s="5"/>
      <c r="C29" s="5"/>
      <c r="D29" s="5"/>
      <c r="E29" s="5"/>
      <c r="F29" s="5"/>
      <c r="G29" s="5"/>
      <c r="H29" s="5"/>
      <c r="I29" s="5"/>
      <c r="J29" s="10"/>
    </row>
    <row r="30" ht="15">
      <c r="A30" s="4"/>
      <c r="B30" s="5"/>
      <c r="C30" s="5"/>
      <c r="D30" s="5"/>
      <c r="E30" s="5"/>
      <c r="F30" s="5"/>
      <c r="G30" s="5"/>
      <c r="H30" s="5"/>
      <c r="I30" s="5"/>
      <c r="J30" s="10"/>
    </row>
    <row r="31" ht="15">
      <c r="A31" s="4"/>
      <c r="B31" s="5"/>
      <c r="C31" s="5"/>
      <c r="D31" s="5"/>
      <c r="E31" s="5"/>
      <c r="F31" s="5"/>
      <c r="G31" s="5"/>
      <c r="H31" s="5"/>
      <c r="I31" s="5"/>
      <c r="J31" s="10"/>
    </row>
    <row r="32" ht="15">
      <c r="A32" s="4"/>
      <c r="B32" s="5"/>
      <c r="C32" s="5"/>
      <c r="D32" s="5"/>
      <c r="E32" s="5"/>
      <c r="F32" s="5"/>
      <c r="G32" s="5"/>
      <c r="H32" s="5"/>
      <c r="I32" s="5"/>
      <c r="J32" s="10"/>
    </row>
    <row r="33" ht="15">
      <c r="A33" s="44"/>
      <c r="B33" s="45"/>
      <c r="C33" s="45"/>
      <c r="D33" s="45"/>
      <c r="E33" s="45"/>
      <c r="F33" s="45"/>
      <c r="G33" s="45"/>
      <c r="H33" s="45"/>
      <c r="I33" s="45"/>
      <c r="J33" s="46"/>
    </row>
    <row r="34" ht="14.25"/>
    <row r="35" ht="14.25"/>
  </sheetData>
  <mergeCells count="25">
    <mergeCell ref="A1:J1"/>
    <mergeCell ref="H2:J2"/>
    <mergeCell ref="G3:J3"/>
    <mergeCell ref="H4:J4"/>
    <mergeCell ref="A6:J7"/>
    <mergeCell ref="A8:J8"/>
    <mergeCell ref="A9:J9"/>
    <mergeCell ref="A10:J10"/>
    <mergeCell ref="C11:J11"/>
    <mergeCell ref="C12:J12"/>
    <mergeCell ref="A13:D13"/>
    <mergeCell ref="E13:J13"/>
    <mergeCell ref="E14:J14"/>
    <mergeCell ref="A15:B15"/>
    <mergeCell ref="D15:J15"/>
    <mergeCell ref="A17:B17"/>
    <mergeCell ref="D17:G17"/>
    <mergeCell ref="H17:I17"/>
    <mergeCell ref="E18:J18"/>
    <mergeCell ref="B19:D19"/>
    <mergeCell ref="A21:D21"/>
    <mergeCell ref="E21:I21"/>
    <mergeCell ref="E22:I22"/>
    <mergeCell ref="A24:D24"/>
    <mergeCell ref="F24:G24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3" zoomScale="160" workbookViewId="0">
      <selection activeCell="A1" activeCellId="0" sqref="A1"/>
    </sheetView>
  </sheetViews>
  <sheetFormatPr defaultColWidth="9.109375" defaultRowHeight="14.25"/>
  <cols>
    <col customWidth="1" min="1" max="1" style="48" width="102.5546875"/>
    <col min="2" max="16384" style="47" width="9.109375"/>
  </cols>
  <sheetData>
    <row r="1" s="49" customFormat="1" ht="20.25" customHeight="1">
      <c r="A1" s="50" t="s">
        <v>28</v>
      </c>
    </row>
    <row r="2" ht="17.25" customHeight="1">
      <c r="A2" s="51" t="s">
        <v>29</v>
      </c>
    </row>
    <row r="3" ht="81" customHeight="1">
      <c r="A3" s="52" t="s">
        <v>30</v>
      </c>
    </row>
    <row r="4" ht="377.25" customHeight="1">
      <c r="A4" s="53" t="s">
        <v>31</v>
      </c>
    </row>
    <row r="5" ht="24.75" customHeight="1">
      <c r="A5" s="54" t="s">
        <v>32</v>
      </c>
    </row>
    <row r="6" ht="192" customHeight="1">
      <c r="A6" s="55" t="s">
        <v>33</v>
      </c>
    </row>
    <row r="7" ht="384.75" customHeight="1">
      <c r="A7" s="55" t="s">
        <v>34</v>
      </c>
    </row>
    <row r="8" ht="53.25" customHeight="1">
      <c r="A8" s="56" t="s">
        <v>35</v>
      </c>
    </row>
    <row r="9" ht="45.75" customHeight="1">
      <c r="A9" s="57" t="s">
        <v>36</v>
      </c>
    </row>
    <row r="10" ht="259.5" customHeight="1">
      <c r="A10" s="53" t="s">
        <v>37</v>
      </c>
    </row>
    <row r="11" s="58" customFormat="1" ht="20.25" customHeight="1">
      <c r="A11" s="57" t="s">
        <v>38</v>
      </c>
    </row>
    <row r="12" ht="157.5" customHeight="1">
      <c r="A12" s="59" t="s">
        <v>39</v>
      </c>
      <c r="C12" s="47" t="s">
        <v>40</v>
      </c>
    </row>
    <row r="13" s="49" customFormat="1" ht="21" customHeight="1">
      <c r="A13" s="60" t="s">
        <v>41</v>
      </c>
    </row>
    <row r="14" s="49" customFormat="1" ht="54" customHeight="1">
      <c r="A14" s="59" t="s">
        <v>42</v>
      </c>
    </row>
    <row r="15" s="58" customFormat="1" ht="25.5" customHeight="1">
      <c r="A15" s="61" t="s">
        <v>43</v>
      </c>
    </row>
    <row r="16" ht="225" customHeight="1">
      <c r="A16" s="53" t="s">
        <v>44</v>
      </c>
    </row>
    <row r="17" ht="34.5" customHeight="1">
      <c r="A17" s="53"/>
    </row>
    <row r="18" s="58" customFormat="1" ht="28.5" customHeight="1">
      <c r="A18" s="53"/>
    </row>
    <row r="19" ht="63" customHeight="1">
      <c r="A19" s="53"/>
    </row>
    <row r="20" ht="81" customHeight="1">
      <c r="A20" s="53"/>
    </row>
    <row r="21" s="58" customFormat="1" ht="18" customHeight="1">
      <c r="A21" s="57" t="s">
        <v>45</v>
      </c>
    </row>
    <row r="22" s="58" customFormat="1" ht="179.25" customHeight="1">
      <c r="A22" s="62" t="s">
        <v>46</v>
      </c>
    </row>
    <row r="23" s="58" customFormat="1" ht="24" customHeight="1">
      <c r="A23" s="57"/>
    </row>
    <row r="24" ht="30" customHeight="1">
      <c r="A24" s="53"/>
    </row>
    <row r="25">
      <c r="A25" s="56"/>
    </row>
    <row r="26">
      <c r="A26" s="53"/>
    </row>
    <row r="27">
      <c r="A27" s="56"/>
    </row>
    <row r="28">
      <c r="A28" s="56"/>
    </row>
    <row r="29">
      <c r="A29" s="56"/>
    </row>
    <row r="30">
      <c r="A30" s="56"/>
    </row>
    <row r="31">
      <c r="A31" s="56"/>
    </row>
    <row r="32">
      <c r="A32" s="56"/>
    </row>
    <row r="33">
      <c r="A33" s="56"/>
    </row>
    <row r="34">
      <c r="A34" s="49"/>
    </row>
    <row r="35">
      <c r="A35" s="52"/>
    </row>
    <row r="36" ht="16.5" customHeight="1">
      <c r="A36" s="52"/>
    </row>
    <row r="37">
      <c r="A37" s="52"/>
    </row>
    <row r="38">
      <c r="A38" s="52"/>
    </row>
    <row r="39">
      <c r="A39" s="49"/>
    </row>
    <row r="40">
      <c r="A40" s="52"/>
    </row>
    <row r="41">
      <c r="A41" s="52"/>
    </row>
    <row r="42">
      <c r="A42" s="49"/>
    </row>
    <row r="43" ht="18" customHeight="1"/>
    <row r="44" ht="27" customHeight="1"/>
    <row r="45" ht="42" customHeight="1"/>
    <row r="46" ht="32.25" customHeight="1"/>
    <row r="47" ht="44.25" customHeight="1"/>
    <row r="48" ht="41.25" customHeight="1"/>
    <row r="49" ht="57.75" customHeight="1"/>
    <row r="50" ht="46.5" customHeight="1"/>
    <row r="51" ht="35.25" customHeight="1"/>
    <row r="53" ht="30" customHeight="1"/>
    <row r="65" ht="16.5" customHeight="1"/>
  </sheetData>
  <mergeCells count="1">
    <mergeCell ref="A16:A20"/>
  </mergeCells>
  <printOptions headings="0" gridLines="0"/>
  <pageMargins left="0.70866141732283472" right="0.70866141732283472" top="0.94488188976377963" bottom="0.57291666666666663" header="0.31496062992125984" footer="0.31496062992125984"/>
  <pageSetup paperSize="9" scale="100" fitToWidth="1" fitToHeight="1" pageOrder="downThenOver" orientation="portrait" usePrinterDefaults="1" blackAndWhite="0" draft="0" cellComments="none" useFirstPageNumber="0" errors="displayed" horizontalDpi="200" verticalDpi="2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43" zoomScale="120" workbookViewId="0">
      <selection activeCell="BM113" activeCellId="0" sqref="BM113"/>
    </sheetView>
  </sheetViews>
  <sheetFormatPr defaultColWidth="9.109375" defaultRowHeight="14.25"/>
  <cols>
    <col customWidth="1" min="1" max="1" style="64" width="8.109375"/>
    <col customWidth="1" min="2" max="9" style="64" width="3.6640625"/>
    <col customWidth="1" min="10" max="10" style="64" width="8.33203125"/>
    <col customWidth="1" min="11" max="11" style="65" width="1.6640625"/>
    <col bestFit="1" customWidth="1" min="12" max="12" style="65" width="2"/>
    <col customWidth="1" min="13" max="13" style="65" width="1.6640625"/>
    <col customWidth="1" min="14" max="16" style="65" width="1.88671875"/>
    <col bestFit="1" customWidth="1" min="17" max="18" style="65" width="2"/>
    <col customWidth="1" min="19" max="19" style="65" width="5.44140625"/>
    <col customWidth="1" min="20" max="20" style="66" width="3.5546875"/>
    <col customWidth="1" min="21" max="21" style="65" width="3.5546875"/>
    <col bestFit="1" customWidth="1" min="22" max="22" style="65" width="3.5546875"/>
    <col bestFit="1" customWidth="1" min="23" max="23" style="65" width="2.88671875"/>
    <col bestFit="1" customWidth="1" min="24" max="24" style="65" width="4.6640625"/>
    <col customWidth="1" min="25" max="25" style="65" width="4.109375"/>
    <col customWidth="1" min="26" max="26" style="65" width="2.88671875"/>
    <col customWidth="1" min="27" max="27" style="65" width="4"/>
    <col customWidth="1" min="28" max="28" style="66" width="0.109375"/>
    <col customWidth="1" min="29" max="29" style="67" width="4.44140625"/>
    <col customWidth="1" min="30" max="30" style="66" width="2.88671875"/>
    <col customWidth="1" min="31" max="33" style="65" width="2.88671875"/>
    <col customWidth="1" min="34" max="34" style="67" width="4.33203125"/>
    <col customWidth="1" min="35" max="35" style="66" width="2.88671875"/>
    <col customWidth="1" min="36" max="38" style="65" width="2.88671875"/>
    <col customWidth="1" min="39" max="39" style="67" width="3.5546875"/>
    <col customWidth="1" min="40" max="40" style="66" width="2.88671875"/>
    <col customWidth="1" min="41" max="43" style="65" width="2.88671875"/>
    <col customWidth="1" min="44" max="44" style="67" width="4"/>
    <col customWidth="1" min="45" max="45" style="66" width="2.88671875"/>
    <col customWidth="1" min="46" max="48" style="65" width="2.88671875"/>
    <col customWidth="1" min="49" max="49" style="67" width="4.109375"/>
    <col customWidth="1" min="50" max="50" style="66" width="2.88671875"/>
    <col customWidth="1" min="51" max="53" style="65" width="2.88671875"/>
    <col customWidth="1" min="54" max="54" style="67" width="4.33203125"/>
    <col customWidth="1" min="55" max="55" style="66" width="2.88671875"/>
    <col customWidth="1" min="56" max="58" style="65" width="2.88671875"/>
    <col customWidth="1" min="59" max="59" style="64" width="3.6640625"/>
    <col customWidth="1" min="60" max="60" style="64" width="2.44140625"/>
    <col customWidth="1" min="61" max="62" style="64" width="2.88671875"/>
    <col customWidth="1" min="63" max="63" style="64" width="2.5546875"/>
    <col customWidth="1" min="64" max="64" style="64" width="3.88671875"/>
    <col customWidth="1" min="65" max="65" style="64" width="3.44140625"/>
    <col customWidth="1" min="66" max="66" style="64" width="2.88671875"/>
    <col customWidth="1" min="67" max="67" style="64" width="3.109375"/>
    <col customWidth="1" min="68" max="68" style="64" width="4"/>
    <col min="69" max="16384" style="63" width="9.109375"/>
  </cols>
  <sheetData>
    <row r="1">
      <c r="AC1" s="65"/>
      <c r="AH1" s="65"/>
      <c r="AM1" s="65"/>
      <c r="AR1" s="65"/>
      <c r="AW1" s="65"/>
      <c r="BB1" s="65"/>
      <c r="BC1" s="65"/>
    </row>
    <row r="2" ht="1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9"/>
      <c r="AY2" s="70"/>
      <c r="AZ2" s="70"/>
      <c r="BA2" s="70"/>
      <c r="BB2" s="64"/>
      <c r="BC2" s="64"/>
      <c r="BD2" s="64"/>
      <c r="BE2" s="64"/>
      <c r="BF2" s="64"/>
    </row>
    <row r="3" s="71" customFormat="1" ht="16.5" customHeight="1">
      <c r="A3" s="72" t="s">
        <v>48</v>
      </c>
      <c r="B3" s="73" t="s">
        <v>49</v>
      </c>
      <c r="C3" s="74"/>
      <c r="D3" s="74"/>
      <c r="E3" s="74"/>
      <c r="F3" s="75"/>
      <c r="G3" s="73" t="s">
        <v>50</v>
      </c>
      <c r="H3" s="74"/>
      <c r="I3" s="75"/>
      <c r="J3" s="73" t="s">
        <v>51</v>
      </c>
      <c r="K3" s="74"/>
      <c r="L3" s="74"/>
      <c r="M3" s="74"/>
      <c r="N3" s="75"/>
      <c r="O3" s="73" t="s">
        <v>52</v>
      </c>
      <c r="P3" s="74"/>
      <c r="Q3" s="74"/>
      <c r="R3" s="74"/>
      <c r="S3" s="74"/>
      <c r="T3" s="74"/>
      <c r="U3" s="74"/>
      <c r="V3" s="75"/>
      <c r="W3" s="73" t="s">
        <v>53</v>
      </c>
      <c r="X3" s="74"/>
      <c r="Y3" s="74"/>
      <c r="Z3" s="74"/>
      <c r="AA3" s="74"/>
      <c r="AB3" s="74"/>
      <c r="AC3" s="74"/>
      <c r="AD3" s="74"/>
      <c r="AE3" s="74"/>
      <c r="AF3" s="74"/>
      <c r="AG3" s="75"/>
      <c r="AH3" s="73" t="s">
        <v>54</v>
      </c>
      <c r="AI3" s="74"/>
      <c r="AJ3" s="74"/>
      <c r="AK3" s="74"/>
      <c r="AL3" s="74"/>
      <c r="AM3" s="74"/>
      <c r="AN3" s="74"/>
      <c r="AO3" s="74"/>
      <c r="AP3" s="74"/>
      <c r="AQ3" s="75"/>
      <c r="AR3" s="73" t="s">
        <v>55</v>
      </c>
      <c r="AS3" s="74"/>
      <c r="AT3" s="74"/>
      <c r="AU3" s="74"/>
      <c r="AV3" s="74"/>
      <c r="AW3" s="76"/>
      <c r="AX3" s="69"/>
      <c r="AY3" s="70"/>
      <c r="AZ3" s="70"/>
      <c r="BA3" s="70"/>
      <c r="BB3" s="64"/>
      <c r="BC3" s="64"/>
      <c r="BD3" s="64"/>
      <c r="BE3" s="64"/>
      <c r="BF3" s="64"/>
      <c r="BG3" s="77"/>
      <c r="BH3" s="77"/>
      <c r="BI3" s="77"/>
      <c r="BJ3" s="77"/>
      <c r="BK3" s="77"/>
      <c r="BL3" s="77"/>
      <c r="BM3" s="77"/>
      <c r="BN3" s="77"/>
      <c r="BO3" s="77"/>
      <c r="BP3" s="77"/>
    </row>
    <row r="4" s="71" customFormat="1" ht="18.75" customHeight="1">
      <c r="A4" s="78"/>
      <c r="B4" s="79"/>
      <c r="C4" s="80"/>
      <c r="D4" s="80"/>
      <c r="E4" s="80"/>
      <c r="F4" s="81"/>
      <c r="G4" s="79"/>
      <c r="H4" s="80"/>
      <c r="I4" s="81"/>
      <c r="J4" s="79"/>
      <c r="K4" s="80"/>
      <c r="L4" s="80"/>
      <c r="M4" s="80"/>
      <c r="N4" s="81"/>
      <c r="O4" s="79"/>
      <c r="P4" s="80"/>
      <c r="Q4" s="80"/>
      <c r="R4" s="80"/>
      <c r="S4" s="80"/>
      <c r="T4" s="80"/>
      <c r="U4" s="80"/>
      <c r="V4" s="81"/>
      <c r="W4" s="79"/>
      <c r="X4" s="80"/>
      <c r="Y4" s="80"/>
      <c r="Z4" s="80"/>
      <c r="AA4" s="80"/>
      <c r="AB4" s="80"/>
      <c r="AC4" s="80"/>
      <c r="AD4" s="80"/>
      <c r="AE4" s="80"/>
      <c r="AF4" s="80"/>
      <c r="AG4" s="81"/>
      <c r="AH4" s="79"/>
      <c r="AI4" s="80"/>
      <c r="AJ4" s="80"/>
      <c r="AK4" s="80"/>
      <c r="AL4" s="80"/>
      <c r="AM4" s="80"/>
      <c r="AN4" s="80"/>
      <c r="AO4" s="80"/>
      <c r="AP4" s="80"/>
      <c r="AQ4" s="81"/>
      <c r="AR4" s="79"/>
      <c r="AS4" s="80"/>
      <c r="AT4" s="80"/>
      <c r="AU4" s="80"/>
      <c r="AV4" s="80"/>
      <c r="AW4" s="82"/>
      <c r="AX4" s="69"/>
      <c r="AY4" s="70"/>
      <c r="AZ4" s="70"/>
      <c r="BA4" s="70"/>
      <c r="BB4" s="64"/>
      <c r="BC4" s="64"/>
      <c r="BD4" s="64"/>
      <c r="BE4" s="64"/>
      <c r="BF4" s="64"/>
      <c r="BG4" s="77"/>
      <c r="BH4" s="77"/>
      <c r="BI4" s="77"/>
      <c r="BJ4" s="77"/>
      <c r="BK4" s="77"/>
      <c r="BL4" s="77"/>
      <c r="BM4" s="77"/>
      <c r="BN4" s="77"/>
      <c r="BO4" s="77"/>
      <c r="BP4" s="77"/>
    </row>
    <row r="5" ht="10.5" customHeight="1">
      <c r="A5" s="83">
        <v>1</v>
      </c>
      <c r="B5" s="84">
        <v>2</v>
      </c>
      <c r="C5" s="84"/>
      <c r="D5" s="84"/>
      <c r="E5" s="84"/>
      <c r="F5" s="85"/>
      <c r="G5" s="86">
        <v>3</v>
      </c>
      <c r="H5" s="84"/>
      <c r="I5" s="85"/>
      <c r="J5" s="86">
        <v>4</v>
      </c>
      <c r="K5" s="84"/>
      <c r="L5" s="84"/>
      <c r="M5" s="84"/>
      <c r="N5" s="85"/>
      <c r="O5" s="86">
        <v>5</v>
      </c>
      <c r="P5" s="84"/>
      <c r="Q5" s="84"/>
      <c r="R5" s="84"/>
      <c r="S5" s="84"/>
      <c r="T5" s="84"/>
      <c r="U5" s="84"/>
      <c r="V5" s="85"/>
      <c r="W5" s="86">
        <v>6</v>
      </c>
      <c r="X5" s="84"/>
      <c r="Y5" s="84"/>
      <c r="Z5" s="84"/>
      <c r="AA5" s="84"/>
      <c r="AB5" s="84"/>
      <c r="AC5" s="84"/>
      <c r="AD5" s="84"/>
      <c r="AE5" s="84"/>
      <c r="AF5" s="84"/>
      <c r="AG5" s="85"/>
      <c r="AH5" s="86">
        <v>7</v>
      </c>
      <c r="AI5" s="84"/>
      <c r="AJ5" s="84"/>
      <c r="AK5" s="84"/>
      <c r="AL5" s="84"/>
      <c r="AM5" s="84"/>
      <c r="AN5" s="84"/>
      <c r="AO5" s="84"/>
      <c r="AP5" s="84"/>
      <c r="AQ5" s="85"/>
      <c r="AR5" s="86">
        <v>8</v>
      </c>
      <c r="AS5" s="84"/>
      <c r="AT5" s="84"/>
      <c r="AU5" s="84"/>
      <c r="AV5" s="84"/>
      <c r="AW5" s="87"/>
      <c r="AX5" s="69"/>
      <c r="AY5" s="70"/>
      <c r="AZ5" s="70"/>
      <c r="BA5" s="70"/>
      <c r="BB5" s="64"/>
      <c r="BC5" s="64"/>
      <c r="BD5" s="64"/>
      <c r="BE5" s="64"/>
      <c r="BF5" s="64"/>
    </row>
    <row r="6" ht="10.5" customHeight="1">
      <c r="A6" s="88" t="s">
        <v>56</v>
      </c>
      <c r="B6" s="89">
        <v>39.600000000000001</v>
      </c>
      <c r="C6" s="90"/>
      <c r="D6" s="90"/>
      <c r="E6" s="90"/>
      <c r="F6" s="91"/>
      <c r="G6" s="89"/>
      <c r="H6" s="90"/>
      <c r="I6" s="91"/>
      <c r="J6" s="89"/>
      <c r="K6" s="90"/>
      <c r="L6" s="90"/>
      <c r="M6" s="90"/>
      <c r="N6" s="91"/>
      <c r="O6" s="89">
        <v>1.3999999999999999</v>
      </c>
      <c r="P6" s="90"/>
      <c r="Q6" s="90"/>
      <c r="R6" s="90"/>
      <c r="S6" s="90"/>
      <c r="T6" s="90"/>
      <c r="U6" s="90"/>
      <c r="V6" s="91"/>
      <c r="W6" s="89"/>
      <c r="X6" s="90"/>
      <c r="Y6" s="90"/>
      <c r="Z6" s="90"/>
      <c r="AA6" s="90"/>
      <c r="AB6" s="90"/>
      <c r="AC6" s="90"/>
      <c r="AD6" s="90"/>
      <c r="AE6" s="90"/>
      <c r="AF6" s="90"/>
      <c r="AG6" s="91"/>
      <c r="AH6" s="89">
        <v>11</v>
      </c>
      <c r="AI6" s="90"/>
      <c r="AJ6" s="90"/>
      <c r="AK6" s="90"/>
      <c r="AL6" s="90"/>
      <c r="AM6" s="90"/>
      <c r="AN6" s="90"/>
      <c r="AO6" s="90"/>
      <c r="AP6" s="90"/>
      <c r="AQ6" s="91"/>
      <c r="AR6" s="89">
        <v>52</v>
      </c>
      <c r="AS6" s="90"/>
      <c r="AT6" s="90"/>
      <c r="AU6" s="90"/>
      <c r="AV6" s="90"/>
      <c r="AW6" s="92"/>
      <c r="AX6" s="69"/>
      <c r="AY6" s="70"/>
      <c r="AZ6" s="70"/>
      <c r="BA6" s="70"/>
      <c r="BB6" s="64"/>
      <c r="BC6" s="64"/>
      <c r="BD6" s="64"/>
      <c r="BE6" s="64"/>
      <c r="BF6" s="64"/>
    </row>
    <row r="7" ht="10.5" customHeight="1">
      <c r="A7" s="88" t="s">
        <v>57</v>
      </c>
      <c r="B7" s="89">
        <v>34</v>
      </c>
      <c r="C7" s="90"/>
      <c r="D7" s="90"/>
      <c r="E7" s="90"/>
      <c r="F7" s="91"/>
      <c r="G7" s="89">
        <v>6</v>
      </c>
      <c r="H7" s="90"/>
      <c r="I7" s="91"/>
      <c r="J7" s="89"/>
      <c r="K7" s="90"/>
      <c r="L7" s="90"/>
      <c r="M7" s="90"/>
      <c r="N7" s="91"/>
      <c r="O7" s="89">
        <v>1</v>
      </c>
      <c r="P7" s="90"/>
      <c r="Q7" s="90"/>
      <c r="R7" s="90"/>
      <c r="S7" s="90"/>
      <c r="T7" s="90"/>
      <c r="U7" s="90"/>
      <c r="V7" s="91"/>
      <c r="W7" s="89"/>
      <c r="X7" s="90"/>
      <c r="Y7" s="90"/>
      <c r="Z7" s="90"/>
      <c r="AA7" s="90"/>
      <c r="AB7" s="90"/>
      <c r="AC7" s="90"/>
      <c r="AD7" s="90"/>
      <c r="AE7" s="90"/>
      <c r="AF7" s="90"/>
      <c r="AG7" s="91"/>
      <c r="AH7" s="89">
        <v>11</v>
      </c>
      <c r="AI7" s="90"/>
      <c r="AJ7" s="90"/>
      <c r="AK7" s="90"/>
      <c r="AL7" s="90"/>
      <c r="AM7" s="90"/>
      <c r="AN7" s="90"/>
      <c r="AO7" s="90"/>
      <c r="AP7" s="90"/>
      <c r="AQ7" s="91"/>
      <c r="AR7" s="89">
        <v>52</v>
      </c>
      <c r="AS7" s="90"/>
      <c r="AT7" s="90"/>
      <c r="AU7" s="90"/>
      <c r="AV7" s="90"/>
      <c r="AW7" s="92"/>
      <c r="AX7" s="69"/>
      <c r="AY7" s="70"/>
      <c r="AZ7" s="70"/>
      <c r="BA7" s="70"/>
      <c r="BB7" s="64"/>
      <c r="BC7" s="64"/>
      <c r="BD7" s="64"/>
      <c r="BE7" s="64"/>
      <c r="BF7" s="64"/>
    </row>
    <row r="8" ht="10.5" customHeight="1">
      <c r="A8" s="88" t="s">
        <v>58</v>
      </c>
      <c r="B8" s="89">
        <v>32</v>
      </c>
      <c r="C8" s="90"/>
      <c r="D8" s="90"/>
      <c r="E8" s="90"/>
      <c r="F8" s="91"/>
      <c r="G8" s="89">
        <v>5</v>
      </c>
      <c r="H8" s="90"/>
      <c r="I8" s="91"/>
      <c r="J8" s="89">
        <v>4</v>
      </c>
      <c r="K8" s="90"/>
      <c r="L8" s="90"/>
      <c r="M8" s="90"/>
      <c r="N8" s="91"/>
      <c r="O8" s="89">
        <v>1</v>
      </c>
      <c r="P8" s="90"/>
      <c r="Q8" s="90"/>
      <c r="R8" s="90"/>
      <c r="S8" s="90"/>
      <c r="T8" s="90"/>
      <c r="U8" s="90"/>
      <c r="V8" s="91"/>
      <c r="W8" s="89"/>
      <c r="X8" s="90"/>
      <c r="Y8" s="90"/>
      <c r="Z8" s="90"/>
      <c r="AA8" s="90"/>
      <c r="AB8" s="90"/>
      <c r="AC8" s="90"/>
      <c r="AD8" s="90"/>
      <c r="AE8" s="90"/>
      <c r="AF8" s="90"/>
      <c r="AG8" s="91"/>
      <c r="AH8" s="89">
        <v>10</v>
      </c>
      <c r="AI8" s="90"/>
      <c r="AJ8" s="90"/>
      <c r="AK8" s="90"/>
      <c r="AL8" s="90"/>
      <c r="AM8" s="90"/>
      <c r="AN8" s="90"/>
      <c r="AO8" s="90"/>
      <c r="AP8" s="90"/>
      <c r="AQ8" s="91"/>
      <c r="AR8" s="89">
        <v>52</v>
      </c>
      <c r="AS8" s="90"/>
      <c r="AT8" s="90"/>
      <c r="AU8" s="90"/>
      <c r="AV8" s="90"/>
      <c r="AW8" s="92"/>
      <c r="AX8" s="69"/>
      <c r="AY8" s="70"/>
      <c r="AZ8" s="70"/>
      <c r="BA8" s="70"/>
      <c r="BB8" s="64"/>
      <c r="BC8" s="64"/>
      <c r="BD8" s="64"/>
      <c r="BE8" s="64"/>
      <c r="BF8" s="64"/>
    </row>
    <row r="9" ht="11.25" customHeight="1">
      <c r="A9" s="88" t="s">
        <v>59</v>
      </c>
      <c r="B9" s="89">
        <v>14</v>
      </c>
      <c r="C9" s="90"/>
      <c r="D9" s="90"/>
      <c r="E9" s="90"/>
      <c r="F9" s="91"/>
      <c r="G9" s="89">
        <v>9</v>
      </c>
      <c r="H9" s="90"/>
      <c r="I9" s="91"/>
      <c r="J9" s="89">
        <v>11</v>
      </c>
      <c r="K9" s="90"/>
      <c r="L9" s="90"/>
      <c r="M9" s="90"/>
      <c r="N9" s="91"/>
      <c r="O9" s="89">
        <v>1</v>
      </c>
      <c r="P9" s="90"/>
      <c r="Q9" s="90"/>
      <c r="R9" s="90"/>
      <c r="S9" s="90"/>
      <c r="T9" s="90"/>
      <c r="U9" s="90"/>
      <c r="V9" s="91"/>
      <c r="W9" s="89">
        <v>6</v>
      </c>
      <c r="X9" s="90"/>
      <c r="Y9" s="90"/>
      <c r="Z9" s="90"/>
      <c r="AA9" s="90"/>
      <c r="AB9" s="90"/>
      <c r="AC9" s="90"/>
      <c r="AD9" s="90"/>
      <c r="AE9" s="90"/>
      <c r="AF9" s="90"/>
      <c r="AG9" s="91"/>
      <c r="AH9" s="89">
        <v>2</v>
      </c>
      <c r="AI9" s="90"/>
      <c r="AJ9" s="90"/>
      <c r="AK9" s="90"/>
      <c r="AL9" s="90"/>
      <c r="AM9" s="90"/>
      <c r="AN9" s="90"/>
      <c r="AO9" s="90"/>
      <c r="AP9" s="90"/>
      <c r="AQ9" s="91"/>
      <c r="AR9" s="89">
        <v>43</v>
      </c>
      <c r="AS9" s="90"/>
      <c r="AT9" s="90"/>
      <c r="AU9" s="90"/>
      <c r="AV9" s="90"/>
      <c r="AW9" s="92"/>
      <c r="AX9" s="69"/>
      <c r="AY9" s="70"/>
      <c r="AZ9" s="70"/>
      <c r="BA9" s="70"/>
      <c r="BB9" s="64"/>
      <c r="BC9" s="64"/>
      <c r="BD9" s="64"/>
      <c r="BE9" s="64"/>
      <c r="BF9" s="64"/>
    </row>
    <row r="10">
      <c r="A10" s="93" t="s">
        <v>55</v>
      </c>
      <c r="B10" s="94">
        <f>SUM(B6:F9)</f>
        <v>119.59999999999999</v>
      </c>
      <c r="C10" s="94"/>
      <c r="D10" s="94"/>
      <c r="E10" s="94"/>
      <c r="F10" s="95"/>
      <c r="G10" s="96">
        <f>SUM(G6:I9)</f>
        <v>20</v>
      </c>
      <c r="H10" s="94"/>
      <c r="I10" s="95"/>
      <c r="J10" s="96">
        <f>SUM(J6:N9)</f>
        <v>15</v>
      </c>
      <c r="K10" s="94"/>
      <c r="L10" s="94"/>
      <c r="M10" s="94"/>
      <c r="N10" s="95"/>
      <c r="O10" s="96">
        <f>SUM(O6:V9)</f>
        <v>4.4000000000000004</v>
      </c>
      <c r="P10" s="94"/>
      <c r="Q10" s="94"/>
      <c r="R10" s="94"/>
      <c r="S10" s="94"/>
      <c r="T10" s="94"/>
      <c r="U10" s="94"/>
      <c r="V10" s="95"/>
      <c r="W10" s="96">
        <f>SUM(W6:AG9)</f>
        <v>6</v>
      </c>
      <c r="X10" s="94"/>
      <c r="Y10" s="94"/>
      <c r="Z10" s="94"/>
      <c r="AA10" s="94"/>
      <c r="AB10" s="94"/>
      <c r="AC10" s="94"/>
      <c r="AD10" s="94"/>
      <c r="AE10" s="94"/>
      <c r="AF10" s="94"/>
      <c r="AG10" s="95"/>
      <c r="AH10" s="96">
        <v>34</v>
      </c>
      <c r="AI10" s="94"/>
      <c r="AJ10" s="94"/>
      <c r="AK10" s="94"/>
      <c r="AL10" s="94"/>
      <c r="AM10" s="94"/>
      <c r="AN10" s="94"/>
      <c r="AO10" s="94"/>
      <c r="AP10" s="94"/>
      <c r="AQ10" s="95"/>
      <c r="AR10" s="96">
        <v>199</v>
      </c>
      <c r="AS10" s="94"/>
      <c r="AT10" s="94"/>
      <c r="AU10" s="94"/>
      <c r="AV10" s="94"/>
      <c r="AW10" s="97"/>
      <c r="AX10" s="69"/>
      <c r="AY10" s="70"/>
      <c r="AZ10" s="70"/>
      <c r="BA10" s="70"/>
      <c r="BB10" s="64"/>
      <c r="BC10" s="64"/>
      <c r="BD10" s="64"/>
      <c r="BE10" s="64"/>
      <c r="BF10" s="64"/>
    </row>
    <row r="11">
      <c r="A11" s="9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99"/>
      <c r="U11" s="68"/>
      <c r="V11" s="68"/>
      <c r="W11" s="68"/>
      <c r="X11" s="68"/>
      <c r="Y11" s="68"/>
      <c r="Z11" s="68"/>
      <c r="AA11" s="68"/>
      <c r="AB11" s="99"/>
      <c r="AC11" s="68"/>
      <c r="AD11" s="99"/>
      <c r="AE11" s="68"/>
      <c r="AF11" s="68"/>
      <c r="AG11" s="68"/>
      <c r="AH11" s="68"/>
      <c r="AI11" s="99"/>
      <c r="AJ11" s="68"/>
      <c r="AK11" s="68"/>
      <c r="AL11" s="68"/>
      <c r="AM11" s="68"/>
      <c r="AN11" s="99"/>
      <c r="AO11" s="68"/>
      <c r="AP11" s="68"/>
      <c r="AQ11" s="68"/>
      <c r="AR11" s="68"/>
      <c r="AS11" s="99"/>
      <c r="AT11" s="68"/>
      <c r="AU11" s="68"/>
      <c r="AV11" s="68"/>
      <c r="AW11" s="68"/>
      <c r="AX11" s="68"/>
      <c r="AY11" s="70"/>
      <c r="AZ11" s="70"/>
      <c r="BA11" s="70"/>
      <c r="BB11" s="64"/>
      <c r="BC11" s="64"/>
      <c r="BD11" s="64"/>
      <c r="BE11" s="64"/>
      <c r="BF11" s="64"/>
    </row>
    <row r="12" ht="14.25" customHeight="1">
      <c r="AC12" s="65"/>
      <c r="AH12" s="65"/>
      <c r="AM12" s="65"/>
      <c r="AR12" s="65"/>
      <c r="AW12" s="65"/>
      <c r="AX12" s="65"/>
      <c r="BB12" s="65"/>
      <c r="BC12" s="65"/>
    </row>
    <row r="13">
      <c r="A13" s="100" t="s">
        <v>60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69"/>
      <c r="AT13" s="70"/>
      <c r="AU13" s="70"/>
      <c r="AV13" s="70"/>
      <c r="AW13" s="70"/>
      <c r="AX13" s="70"/>
      <c r="BB13" s="65"/>
    </row>
    <row r="14" ht="21.75" customHeight="1">
      <c r="A14" s="102" t="s">
        <v>61</v>
      </c>
      <c r="B14" s="103" t="s">
        <v>62</v>
      </c>
      <c r="C14" s="104"/>
      <c r="D14" s="104"/>
      <c r="E14" s="104"/>
      <c r="F14" s="104"/>
      <c r="G14" s="104"/>
      <c r="H14" s="104"/>
      <c r="I14" s="104"/>
      <c r="J14" s="105"/>
      <c r="K14" s="106" t="s">
        <v>63</v>
      </c>
      <c r="L14" s="107"/>
      <c r="M14" s="107"/>
      <c r="N14" s="107"/>
      <c r="O14" s="107"/>
      <c r="P14" s="107"/>
      <c r="Q14" s="107"/>
      <c r="R14" s="107"/>
      <c r="S14" s="108" t="s">
        <v>64</v>
      </c>
      <c r="T14" s="108"/>
      <c r="U14" s="108"/>
      <c r="V14" s="108"/>
      <c r="W14" s="109"/>
      <c r="X14" s="109"/>
      <c r="Y14" s="109"/>
      <c r="Z14" s="109"/>
      <c r="AA14" s="109"/>
      <c r="AB14" s="109"/>
      <c r="AC14" s="110" t="s">
        <v>65</v>
      </c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</row>
    <row r="15" ht="33" customHeight="1">
      <c r="A15" s="112"/>
      <c r="B15" s="113"/>
      <c r="C15" s="114"/>
      <c r="D15" s="114"/>
      <c r="E15" s="114"/>
      <c r="F15" s="114"/>
      <c r="G15" s="114"/>
      <c r="H15" s="114"/>
      <c r="I15" s="114"/>
      <c r="J15" s="115"/>
      <c r="K15" s="116"/>
      <c r="L15" s="117"/>
      <c r="M15" s="117"/>
      <c r="N15" s="117"/>
      <c r="O15" s="117"/>
      <c r="P15" s="117"/>
      <c r="Q15" s="117"/>
      <c r="R15" s="117"/>
      <c r="S15" s="118" t="s">
        <v>66</v>
      </c>
      <c r="T15" s="119" t="s">
        <v>52</v>
      </c>
      <c r="U15" s="118" t="s">
        <v>67</v>
      </c>
      <c r="V15" s="120" t="s">
        <v>68</v>
      </c>
      <c r="W15" s="121"/>
      <c r="X15" s="121"/>
      <c r="Y15" s="121"/>
      <c r="Z15" s="121"/>
      <c r="AA15" s="121"/>
      <c r="AB15" s="121"/>
      <c r="AC15" s="122" t="s">
        <v>69</v>
      </c>
      <c r="AD15" s="123"/>
      <c r="AE15" s="123"/>
      <c r="AF15" s="123"/>
      <c r="AG15" s="123"/>
      <c r="AH15" s="123"/>
      <c r="AI15" s="123"/>
      <c r="AJ15" s="123"/>
      <c r="AK15" s="123"/>
      <c r="AL15" s="124"/>
      <c r="AM15" s="122" t="s">
        <v>70</v>
      </c>
      <c r="AN15" s="123"/>
      <c r="AO15" s="123"/>
      <c r="AP15" s="123"/>
      <c r="AQ15" s="123"/>
      <c r="AR15" s="123"/>
      <c r="AS15" s="123"/>
      <c r="AT15" s="123"/>
      <c r="AU15" s="123"/>
      <c r="AV15" s="124"/>
      <c r="AW15" s="122" t="s">
        <v>71</v>
      </c>
      <c r="AX15" s="123"/>
      <c r="AY15" s="123"/>
      <c r="AZ15" s="123"/>
      <c r="BA15" s="123"/>
      <c r="BB15" s="123"/>
      <c r="BC15" s="123"/>
      <c r="BD15" s="123"/>
      <c r="BE15" s="123"/>
      <c r="BF15" s="124"/>
      <c r="BG15" s="122" t="s">
        <v>72</v>
      </c>
      <c r="BH15" s="123"/>
      <c r="BI15" s="123"/>
      <c r="BJ15" s="123"/>
      <c r="BK15" s="123"/>
      <c r="BL15" s="123"/>
      <c r="BM15" s="123"/>
      <c r="BN15" s="123"/>
      <c r="BO15" s="123"/>
      <c r="BP15" s="124"/>
    </row>
    <row r="16" ht="30.75" customHeight="1">
      <c r="A16" s="112"/>
      <c r="B16" s="113"/>
      <c r="C16" s="114"/>
      <c r="D16" s="114"/>
      <c r="E16" s="114"/>
      <c r="F16" s="114"/>
      <c r="G16" s="114"/>
      <c r="H16" s="114"/>
      <c r="I16" s="114"/>
      <c r="J16" s="115"/>
      <c r="K16" s="116"/>
      <c r="L16" s="117"/>
      <c r="M16" s="117"/>
      <c r="N16" s="117"/>
      <c r="O16" s="117"/>
      <c r="P16" s="117"/>
      <c r="Q16" s="117"/>
      <c r="R16" s="117"/>
      <c r="S16" s="118"/>
      <c r="T16" s="119"/>
      <c r="U16" s="118"/>
      <c r="V16" s="125" t="s">
        <v>73</v>
      </c>
      <c r="W16" s="126"/>
      <c r="X16" s="126"/>
      <c r="Y16" s="126"/>
      <c r="Z16" s="127"/>
      <c r="AA16" s="128" t="s">
        <v>74</v>
      </c>
      <c r="AB16" s="129" t="s">
        <v>75</v>
      </c>
      <c r="AC16" s="130" t="s">
        <v>76</v>
      </c>
      <c r="AD16" s="131" t="s">
        <v>77</v>
      </c>
      <c r="AE16" s="132"/>
      <c r="AF16" s="132"/>
      <c r="AG16" s="133"/>
      <c r="AH16" s="134" t="s">
        <v>78</v>
      </c>
      <c r="AI16" s="131" t="s">
        <v>77</v>
      </c>
      <c r="AJ16" s="132"/>
      <c r="AK16" s="132"/>
      <c r="AL16" s="135"/>
      <c r="AM16" s="130" t="s">
        <v>79</v>
      </c>
      <c r="AN16" s="131" t="s">
        <v>77</v>
      </c>
      <c r="AO16" s="132"/>
      <c r="AP16" s="132"/>
      <c r="AQ16" s="133"/>
      <c r="AR16" s="134" t="s">
        <v>80</v>
      </c>
      <c r="AS16" s="131" t="s">
        <v>77</v>
      </c>
      <c r="AT16" s="132"/>
      <c r="AU16" s="132"/>
      <c r="AV16" s="135"/>
      <c r="AW16" s="130" t="s">
        <v>81</v>
      </c>
      <c r="AX16" s="131" t="s">
        <v>77</v>
      </c>
      <c r="AY16" s="132"/>
      <c r="AZ16" s="132"/>
      <c r="BA16" s="133"/>
      <c r="BB16" s="136" t="s">
        <v>82</v>
      </c>
      <c r="BC16" s="131" t="s">
        <v>77</v>
      </c>
      <c r="BD16" s="132"/>
      <c r="BE16" s="132"/>
      <c r="BF16" s="135"/>
      <c r="BG16" s="130" t="s">
        <v>83</v>
      </c>
      <c r="BH16" s="131" t="s">
        <v>77</v>
      </c>
      <c r="BI16" s="132"/>
      <c r="BJ16" s="132"/>
      <c r="BK16" s="133"/>
      <c r="BL16" s="136" t="s">
        <v>84</v>
      </c>
      <c r="BM16" s="131" t="s">
        <v>77</v>
      </c>
      <c r="BN16" s="132"/>
      <c r="BO16" s="132"/>
      <c r="BP16" s="135"/>
    </row>
    <row r="17" ht="12.75" customHeight="1">
      <c r="A17" s="112"/>
      <c r="B17" s="113"/>
      <c r="C17" s="114"/>
      <c r="D17" s="114"/>
      <c r="E17" s="114"/>
      <c r="F17" s="114"/>
      <c r="G17" s="114"/>
      <c r="H17" s="114"/>
      <c r="I17" s="114"/>
      <c r="J17" s="115"/>
      <c r="K17" s="116"/>
      <c r="L17" s="117"/>
      <c r="M17" s="117"/>
      <c r="N17" s="117"/>
      <c r="O17" s="117"/>
      <c r="P17" s="117"/>
      <c r="Q17" s="117"/>
      <c r="R17" s="117"/>
      <c r="S17" s="118"/>
      <c r="T17" s="119"/>
      <c r="U17" s="118"/>
      <c r="V17" s="137" t="s">
        <v>85</v>
      </c>
      <c r="W17" s="121" t="s">
        <v>77</v>
      </c>
      <c r="X17" s="138"/>
      <c r="Y17" s="138"/>
      <c r="Z17" s="139"/>
      <c r="AA17" s="140"/>
      <c r="AB17" s="141"/>
      <c r="AC17" s="142"/>
      <c r="AD17" s="143" t="s">
        <v>75</v>
      </c>
      <c r="AE17" s="144" t="s">
        <v>86</v>
      </c>
      <c r="AF17" s="128" t="s">
        <v>87</v>
      </c>
      <c r="AG17" s="144" t="s">
        <v>88</v>
      </c>
      <c r="AH17" s="145"/>
      <c r="AI17" s="143" t="s">
        <v>75</v>
      </c>
      <c r="AJ17" s="144" t="s">
        <v>86</v>
      </c>
      <c r="AK17" s="144" t="s">
        <v>87</v>
      </c>
      <c r="AL17" s="146" t="s">
        <v>88</v>
      </c>
      <c r="AM17" s="142"/>
      <c r="AN17" s="143" t="s">
        <v>75</v>
      </c>
      <c r="AO17" s="144" t="s">
        <v>86</v>
      </c>
      <c r="AP17" s="144" t="s">
        <v>87</v>
      </c>
      <c r="AQ17" s="144" t="s">
        <v>88</v>
      </c>
      <c r="AR17" s="145"/>
      <c r="AS17" s="143" t="s">
        <v>75</v>
      </c>
      <c r="AT17" s="144" t="s">
        <v>86</v>
      </c>
      <c r="AU17" s="144" t="s">
        <v>87</v>
      </c>
      <c r="AV17" s="146" t="s">
        <v>88</v>
      </c>
      <c r="AW17" s="142"/>
      <c r="AX17" s="143" t="s">
        <v>75</v>
      </c>
      <c r="AY17" s="144" t="s">
        <v>86</v>
      </c>
      <c r="AZ17" s="144" t="s">
        <v>87</v>
      </c>
      <c r="BA17" s="144" t="s">
        <v>88</v>
      </c>
      <c r="BB17" s="147"/>
      <c r="BC17" s="143" t="s">
        <v>75</v>
      </c>
      <c r="BD17" s="148" t="s">
        <v>86</v>
      </c>
      <c r="BE17" s="148" t="s">
        <v>87</v>
      </c>
      <c r="BF17" s="146" t="s">
        <v>88</v>
      </c>
      <c r="BG17" s="142"/>
      <c r="BH17" s="143" t="s">
        <v>75</v>
      </c>
      <c r="BI17" s="144" t="s">
        <v>86</v>
      </c>
      <c r="BJ17" s="144" t="s">
        <v>87</v>
      </c>
      <c r="BK17" s="144" t="s">
        <v>88</v>
      </c>
      <c r="BL17" s="147"/>
      <c r="BM17" s="143" t="s">
        <v>75</v>
      </c>
      <c r="BN17" s="148" t="s">
        <v>86</v>
      </c>
      <c r="BO17" s="148" t="s">
        <v>87</v>
      </c>
      <c r="BP17" s="146" t="s">
        <v>88</v>
      </c>
    </row>
    <row r="18" ht="84.75" customHeight="1">
      <c r="A18" s="112"/>
      <c r="B18" s="113"/>
      <c r="C18" s="114"/>
      <c r="D18" s="114"/>
      <c r="E18" s="114"/>
      <c r="F18" s="114"/>
      <c r="G18" s="114"/>
      <c r="H18" s="114"/>
      <c r="I18" s="114"/>
      <c r="J18" s="115"/>
      <c r="K18" s="149"/>
      <c r="L18" s="150"/>
      <c r="M18" s="150"/>
      <c r="N18" s="150"/>
      <c r="O18" s="150"/>
      <c r="P18" s="150"/>
      <c r="Q18" s="150"/>
      <c r="R18" s="150"/>
      <c r="S18" s="118"/>
      <c r="T18" s="119"/>
      <c r="U18" s="118"/>
      <c r="V18" s="137"/>
      <c r="W18" s="151" t="s">
        <v>89</v>
      </c>
      <c r="X18" s="151" t="s">
        <v>90</v>
      </c>
      <c r="Y18" s="151" t="s">
        <v>91</v>
      </c>
      <c r="Z18" s="151" t="s">
        <v>92</v>
      </c>
      <c r="AA18" s="151"/>
      <c r="AB18" s="152"/>
      <c r="AC18" s="153"/>
      <c r="AD18" s="154"/>
      <c r="AE18" s="155"/>
      <c r="AF18" s="156"/>
      <c r="AG18" s="155"/>
      <c r="AH18" s="157"/>
      <c r="AI18" s="154"/>
      <c r="AJ18" s="155"/>
      <c r="AK18" s="155"/>
      <c r="AL18" s="158"/>
      <c r="AM18" s="153"/>
      <c r="AN18" s="154"/>
      <c r="AO18" s="155"/>
      <c r="AP18" s="155"/>
      <c r="AQ18" s="155"/>
      <c r="AR18" s="157"/>
      <c r="AS18" s="154"/>
      <c r="AT18" s="155"/>
      <c r="AU18" s="155"/>
      <c r="AV18" s="158"/>
      <c r="AW18" s="153"/>
      <c r="AX18" s="154"/>
      <c r="AY18" s="155"/>
      <c r="AZ18" s="155"/>
      <c r="BA18" s="155"/>
      <c r="BB18" s="159"/>
      <c r="BC18" s="154"/>
      <c r="BD18" s="160"/>
      <c r="BE18" s="160"/>
      <c r="BF18" s="158"/>
      <c r="BG18" s="153"/>
      <c r="BH18" s="154"/>
      <c r="BI18" s="155"/>
      <c r="BJ18" s="155"/>
      <c r="BK18" s="155"/>
      <c r="BL18" s="159"/>
      <c r="BM18" s="154"/>
      <c r="BN18" s="160"/>
      <c r="BO18" s="160"/>
      <c r="BP18" s="158"/>
    </row>
    <row r="19" ht="11.25" customHeight="1">
      <c r="A19" s="112"/>
      <c r="B19" s="113"/>
      <c r="C19" s="114"/>
      <c r="D19" s="114"/>
      <c r="E19" s="114"/>
      <c r="F19" s="114"/>
      <c r="G19" s="114"/>
      <c r="H19" s="114"/>
      <c r="I19" s="114"/>
      <c r="J19" s="115"/>
      <c r="K19" s="161">
        <v>1</v>
      </c>
      <c r="L19" s="162">
        <v>2</v>
      </c>
      <c r="M19" s="162">
        <v>3</v>
      </c>
      <c r="N19" s="162">
        <v>4</v>
      </c>
      <c r="O19" s="162">
        <v>5</v>
      </c>
      <c r="P19" s="162">
        <v>6</v>
      </c>
      <c r="Q19" s="162">
        <v>7</v>
      </c>
      <c r="R19" s="162">
        <v>8</v>
      </c>
      <c r="S19" s="163">
        <f>SUM(S21,S33,S39,S43,S52,S58,S77,S87,S97,S103)</f>
        <v>5971</v>
      </c>
      <c r="T19" s="164"/>
      <c r="U19" s="165">
        <f>SUM(A1,U24:U30,U34:U37,U40,U45:U50,U54,U60:U72)</f>
        <v>199</v>
      </c>
      <c r="V19" s="166"/>
      <c r="W19" s="167"/>
      <c r="X19" s="167"/>
      <c r="Y19" s="167"/>
      <c r="Z19" s="167"/>
      <c r="AA19" s="167"/>
      <c r="AB19" s="168"/>
      <c r="AC19" s="169">
        <f>SUM(AC21,AC33,AC39,AC52)</f>
        <v>616</v>
      </c>
      <c r="AD19" s="170"/>
      <c r="AE19" s="171"/>
      <c r="AF19" s="171"/>
      <c r="AG19" s="171"/>
      <c r="AH19" s="172">
        <f>AH21+AH33+AH39</f>
        <v>812</v>
      </c>
      <c r="AI19" s="170"/>
      <c r="AJ19" s="171"/>
      <c r="AK19" s="171"/>
      <c r="AL19" s="171"/>
      <c r="AM19" s="173">
        <f>AM43+AM54+AM56+AM77</f>
        <v>612</v>
      </c>
      <c r="AN19" s="170"/>
      <c r="AO19" s="171"/>
      <c r="AP19" s="171"/>
      <c r="AQ19" s="171"/>
      <c r="AR19" s="173">
        <f>AR43+AR54+AR56+AR77</f>
        <v>828</v>
      </c>
      <c r="AS19" s="170"/>
      <c r="AT19" s="171"/>
      <c r="AU19" s="171"/>
      <c r="AV19" s="171"/>
      <c r="AW19" s="173">
        <f>AW43+AW56+AW77+AW87</f>
        <v>612</v>
      </c>
      <c r="AX19" s="170"/>
      <c r="AY19" s="171"/>
      <c r="AZ19" s="171"/>
      <c r="BA19" s="171"/>
      <c r="BB19" s="173">
        <f>BB43+BB56+BB87</f>
        <v>868</v>
      </c>
      <c r="BC19" s="170"/>
      <c r="BD19" s="174"/>
      <c r="BE19" s="175"/>
      <c r="BF19" s="171"/>
      <c r="BG19" s="173">
        <f>BG43+BG56+BG87+BG97</f>
        <v>606</v>
      </c>
      <c r="BH19" s="170"/>
      <c r="BI19" s="171"/>
      <c r="BJ19" s="171"/>
      <c r="BK19" s="171"/>
      <c r="BL19" s="173">
        <f>BL43+BL97+BL103</f>
        <v>818</v>
      </c>
      <c r="BM19" s="170"/>
      <c r="BN19" s="174"/>
      <c r="BO19" s="175"/>
      <c r="BP19" s="171"/>
    </row>
    <row r="20" s="176" customFormat="1">
      <c r="A20" s="177">
        <v>1</v>
      </c>
      <c r="B20" s="177">
        <v>2</v>
      </c>
      <c r="C20" s="177"/>
      <c r="D20" s="177"/>
      <c r="E20" s="177"/>
      <c r="F20" s="177"/>
      <c r="G20" s="177"/>
      <c r="H20" s="177"/>
      <c r="I20" s="177"/>
      <c r="J20" s="177"/>
      <c r="K20" s="177">
        <v>3</v>
      </c>
      <c r="L20" s="177"/>
      <c r="M20" s="177"/>
      <c r="N20" s="177"/>
      <c r="O20" s="177"/>
      <c r="P20" s="177"/>
      <c r="Q20" s="177"/>
      <c r="R20" s="177"/>
      <c r="S20" s="178">
        <v>4</v>
      </c>
      <c r="T20" s="179">
        <v>5</v>
      </c>
      <c r="U20" s="178">
        <v>6</v>
      </c>
      <c r="V20" s="178">
        <v>7</v>
      </c>
      <c r="W20" s="178">
        <v>8</v>
      </c>
      <c r="X20" s="178">
        <v>9</v>
      </c>
      <c r="Y20" s="178">
        <v>10</v>
      </c>
      <c r="Z20" s="178">
        <v>11</v>
      </c>
      <c r="AA20" s="178">
        <v>12</v>
      </c>
      <c r="AB20" s="180">
        <v>12</v>
      </c>
      <c r="AC20" s="181">
        <v>13</v>
      </c>
      <c r="AD20" s="179"/>
      <c r="AE20" s="178"/>
      <c r="AF20" s="178"/>
      <c r="AG20" s="178"/>
      <c r="AH20" s="181">
        <v>14</v>
      </c>
      <c r="AI20" s="179"/>
      <c r="AJ20" s="178"/>
      <c r="AK20" s="178"/>
      <c r="AL20" s="178"/>
      <c r="AM20" s="181">
        <v>15</v>
      </c>
      <c r="AN20" s="179"/>
      <c r="AO20" s="178"/>
      <c r="AP20" s="178"/>
      <c r="AQ20" s="178"/>
      <c r="AR20" s="181">
        <v>16</v>
      </c>
      <c r="AS20" s="179"/>
      <c r="AT20" s="178"/>
      <c r="AU20" s="178"/>
      <c r="AV20" s="178"/>
      <c r="AW20" s="181">
        <v>17</v>
      </c>
      <c r="AX20" s="179"/>
      <c r="AY20" s="178"/>
      <c r="AZ20" s="178"/>
      <c r="BA20" s="182"/>
      <c r="BB20" s="183">
        <v>18</v>
      </c>
      <c r="BC20" s="184"/>
      <c r="BD20" s="178"/>
      <c r="BE20" s="178"/>
      <c r="BF20" s="178"/>
      <c r="BG20" s="181">
        <v>19</v>
      </c>
      <c r="BH20" s="179"/>
      <c r="BI20" s="178"/>
      <c r="BJ20" s="178"/>
      <c r="BK20" s="178"/>
      <c r="BL20" s="181">
        <v>20</v>
      </c>
      <c r="BM20" s="179"/>
      <c r="BN20" s="178"/>
      <c r="BO20" s="178"/>
      <c r="BP20" s="178"/>
    </row>
    <row r="21" s="185" customFormat="1" ht="10.5" customHeight="1">
      <c r="A21" s="186"/>
      <c r="B21" s="187" t="s">
        <v>93</v>
      </c>
      <c r="C21" s="187"/>
      <c r="D21" s="187"/>
      <c r="E21" s="187"/>
      <c r="F21" s="187"/>
      <c r="G21" s="187"/>
      <c r="H21" s="187"/>
      <c r="I21" s="187"/>
      <c r="J21" s="187"/>
      <c r="K21" s="188"/>
      <c r="L21" s="188"/>
      <c r="M21" s="188"/>
      <c r="N21" s="188"/>
      <c r="O21" s="188"/>
      <c r="P21" s="188"/>
      <c r="Q21" s="188"/>
      <c r="R21" s="188"/>
      <c r="S21" s="189">
        <f>SUM(S24:S31)</f>
        <v>956</v>
      </c>
      <c r="T21" s="190">
        <f t="shared" ref="T21:AL21" si="0">SUM(T24:T31)</f>
        <v>0</v>
      </c>
      <c r="U21" s="191">
        <f t="shared" si="0"/>
        <v>52</v>
      </c>
      <c r="V21" s="191">
        <f>SUM(V24:V31)</f>
        <v>904</v>
      </c>
      <c r="W21" s="191">
        <f>SUM(W24:W31)</f>
        <v>251</v>
      </c>
      <c r="X21" s="191">
        <f>SUM(X24:X31)</f>
        <v>653</v>
      </c>
      <c r="Y21" s="191"/>
      <c r="Z21" s="191"/>
      <c r="AA21" s="192"/>
      <c r="AB21" s="193">
        <f t="shared" si="0"/>
        <v>0</v>
      </c>
      <c r="AC21" s="194">
        <f>SUM(AC24:AC29)</f>
        <v>344</v>
      </c>
      <c r="AD21" s="195">
        <f t="shared" si="0"/>
        <v>0</v>
      </c>
      <c r="AE21" s="195">
        <f t="shared" si="0"/>
        <v>76</v>
      </c>
      <c r="AF21" s="195">
        <f t="shared" si="0"/>
        <v>268</v>
      </c>
      <c r="AG21" s="196">
        <f t="shared" si="0"/>
        <v>24</v>
      </c>
      <c r="AH21" s="197">
        <f>SUM(AH24:AH31)</f>
        <v>560</v>
      </c>
      <c r="AI21" s="191"/>
      <c r="AJ21" s="191">
        <f t="shared" si="0"/>
        <v>175</v>
      </c>
      <c r="AK21" s="191">
        <f t="shared" si="0"/>
        <v>385</v>
      </c>
      <c r="AL21" s="192">
        <f t="shared" si="0"/>
        <v>28</v>
      </c>
      <c r="AM21" s="198"/>
      <c r="AN21" s="199"/>
      <c r="AO21" s="195"/>
      <c r="AP21" s="195"/>
      <c r="AQ21" s="196"/>
      <c r="AR21" s="198"/>
      <c r="AS21" s="199"/>
      <c r="AT21" s="195"/>
      <c r="AU21" s="195"/>
      <c r="AV21" s="196"/>
      <c r="AW21" s="198"/>
      <c r="AX21" s="199"/>
      <c r="AY21" s="195"/>
      <c r="AZ21" s="195"/>
      <c r="BA21" s="196"/>
      <c r="BB21" s="198"/>
      <c r="BC21" s="199"/>
      <c r="BD21" s="195"/>
      <c r="BE21" s="195"/>
      <c r="BF21" s="196"/>
      <c r="BG21" s="200"/>
      <c r="BH21" s="201"/>
      <c r="BI21" s="195"/>
      <c r="BJ21" s="195"/>
      <c r="BK21" s="196"/>
      <c r="BL21" s="198"/>
      <c r="BM21" s="199"/>
      <c r="BN21" s="195"/>
      <c r="BO21" s="195"/>
      <c r="BP21" s="196"/>
    </row>
    <row r="22" s="185" customFormat="1" ht="10.5" customHeight="1">
      <c r="A22" s="202"/>
      <c r="B22" s="203" t="s">
        <v>52</v>
      </c>
      <c r="C22" s="203"/>
      <c r="D22" s="203"/>
      <c r="E22" s="203"/>
      <c r="F22" s="203"/>
      <c r="G22" s="203"/>
      <c r="H22" s="203"/>
      <c r="I22" s="203"/>
      <c r="J22" s="204"/>
      <c r="K22" s="205"/>
      <c r="L22" s="206"/>
      <c r="M22" s="206"/>
      <c r="N22" s="206"/>
      <c r="O22" s="206"/>
      <c r="P22" s="206"/>
      <c r="Q22" s="206"/>
      <c r="R22" s="207"/>
      <c r="S22" s="208"/>
      <c r="T22" s="209"/>
      <c r="U22" s="210"/>
      <c r="V22" s="211"/>
      <c r="W22" s="211"/>
      <c r="X22" s="211"/>
      <c r="Y22" s="211"/>
      <c r="Z22" s="211"/>
      <c r="AA22" s="212"/>
      <c r="AB22" s="213"/>
      <c r="AC22" s="214"/>
      <c r="AD22" s="215"/>
      <c r="AE22" s="216"/>
      <c r="AF22" s="216"/>
      <c r="AG22" s="217"/>
      <c r="AH22" s="198"/>
      <c r="AI22" s="218"/>
      <c r="AJ22" s="211"/>
      <c r="AK22" s="211"/>
      <c r="AL22" s="212"/>
      <c r="AM22" s="219"/>
      <c r="AN22" s="220"/>
      <c r="AO22" s="216"/>
      <c r="AP22" s="216"/>
      <c r="AQ22" s="217"/>
      <c r="AR22" s="219"/>
      <c r="AS22" s="220"/>
      <c r="AT22" s="216"/>
      <c r="AU22" s="216"/>
      <c r="AV22" s="217"/>
      <c r="AW22" s="219"/>
      <c r="AX22" s="220"/>
      <c r="AY22" s="216"/>
      <c r="AZ22" s="216"/>
      <c r="BA22" s="217"/>
      <c r="BB22" s="219"/>
      <c r="BC22" s="220"/>
      <c r="BD22" s="216"/>
      <c r="BE22" s="216"/>
      <c r="BF22" s="217"/>
      <c r="BG22" s="214"/>
      <c r="BH22" s="215"/>
      <c r="BI22" s="216"/>
      <c r="BJ22" s="216"/>
      <c r="BK22" s="217"/>
      <c r="BL22" s="219"/>
      <c r="BM22" s="220"/>
      <c r="BN22" s="216"/>
      <c r="BO22" s="216"/>
      <c r="BP22" s="217"/>
    </row>
    <row r="23" s="185" customFormat="1" ht="10.5" customHeight="1">
      <c r="A23" s="221" t="s">
        <v>94</v>
      </c>
      <c r="B23" s="222" t="s">
        <v>95</v>
      </c>
      <c r="C23" s="222"/>
      <c r="D23" s="222"/>
      <c r="E23" s="222"/>
      <c r="F23" s="222"/>
      <c r="G23" s="222"/>
      <c r="H23" s="222"/>
      <c r="I23" s="222"/>
      <c r="J23" s="223"/>
      <c r="K23" s="224"/>
      <c r="L23" s="225"/>
      <c r="M23" s="225"/>
      <c r="N23" s="225"/>
      <c r="O23" s="225"/>
      <c r="P23" s="225"/>
      <c r="Q23" s="225"/>
      <c r="R23" s="225"/>
      <c r="S23" s="226"/>
      <c r="T23" s="227"/>
      <c r="U23" s="228"/>
      <c r="V23" s="221"/>
      <c r="W23" s="221"/>
      <c r="X23" s="221"/>
      <c r="Y23" s="221"/>
      <c r="Z23" s="221"/>
      <c r="AA23" s="229"/>
      <c r="AB23" s="230"/>
      <c r="AC23" s="214"/>
      <c r="AD23" s="231"/>
      <c r="AE23" s="221"/>
      <c r="AF23" s="221"/>
      <c r="AG23" s="229"/>
      <c r="AH23" s="219"/>
      <c r="AI23" s="232"/>
      <c r="AJ23" s="221"/>
      <c r="AK23" s="221"/>
      <c r="AL23" s="229"/>
      <c r="AM23" s="219"/>
      <c r="AN23" s="233"/>
      <c r="AO23" s="221"/>
      <c r="AP23" s="221"/>
      <c r="AQ23" s="229"/>
      <c r="AR23" s="219"/>
      <c r="AS23" s="233"/>
      <c r="AT23" s="221"/>
      <c r="AU23" s="221"/>
      <c r="AV23" s="229"/>
      <c r="AW23" s="219"/>
      <c r="AX23" s="233"/>
      <c r="AY23" s="221"/>
      <c r="AZ23" s="221"/>
      <c r="BA23" s="229"/>
      <c r="BB23" s="219"/>
      <c r="BC23" s="233"/>
      <c r="BD23" s="221"/>
      <c r="BE23" s="221"/>
      <c r="BF23" s="229"/>
      <c r="BG23" s="214"/>
      <c r="BH23" s="231"/>
      <c r="BI23" s="221"/>
      <c r="BJ23" s="221"/>
      <c r="BK23" s="229"/>
      <c r="BL23" s="219"/>
      <c r="BM23" s="233"/>
      <c r="BN23" s="221"/>
      <c r="BO23" s="221"/>
      <c r="BP23" s="229"/>
    </row>
    <row r="24" ht="10.5" customHeight="1">
      <c r="A24" s="177" t="s">
        <v>96</v>
      </c>
      <c r="B24" s="234" t="s">
        <v>97</v>
      </c>
      <c r="C24" s="234"/>
      <c r="D24" s="234"/>
      <c r="E24" s="234"/>
      <c r="F24" s="234"/>
      <c r="G24" s="234"/>
      <c r="H24" s="234"/>
      <c r="I24" s="234"/>
      <c r="J24" s="235"/>
      <c r="K24" s="236"/>
      <c r="L24" s="177" t="s">
        <v>98</v>
      </c>
      <c r="M24" s="177"/>
      <c r="N24" s="177"/>
      <c r="O24" s="177"/>
      <c r="P24" s="177"/>
      <c r="Q24" s="177"/>
      <c r="R24" s="177"/>
      <c r="S24" s="226">
        <f t="shared" ref="S24:S31" si="1">U24+V24</f>
        <v>86</v>
      </c>
      <c r="T24" s="227"/>
      <c r="U24" s="237">
        <f t="shared" ref="U24:U31" si="2">AG24+AL24</f>
        <v>8</v>
      </c>
      <c r="V24" s="221">
        <f t="shared" ref="V24:V31" si="3">W24+X24</f>
        <v>78</v>
      </c>
      <c r="W24" s="177">
        <f t="shared" ref="W24:W31" si="4">AE24+AJ24</f>
        <v>16</v>
      </c>
      <c r="X24" s="177">
        <f t="shared" ref="X24:X31" si="5">SUM(AF24+AK24)</f>
        <v>62</v>
      </c>
      <c r="Y24" s="177"/>
      <c r="Z24" s="177"/>
      <c r="AA24" s="238"/>
      <c r="AB24" s="239"/>
      <c r="AC24" s="214">
        <f t="shared" ref="AC24:AC29" si="6">SUM(AE24:AF24)</f>
        <v>42</v>
      </c>
      <c r="AD24" s="180"/>
      <c r="AE24" s="177">
        <v>8</v>
      </c>
      <c r="AF24" s="177">
        <v>34</v>
      </c>
      <c r="AG24" s="240">
        <v>4</v>
      </c>
      <c r="AH24" s="219">
        <f t="shared" ref="AH24:AH31" si="7">SUM(AJ24:AK24)</f>
        <v>36</v>
      </c>
      <c r="AI24" s="241"/>
      <c r="AJ24" s="177">
        <v>8</v>
      </c>
      <c r="AK24" s="177">
        <v>28</v>
      </c>
      <c r="AL24" s="238">
        <v>4</v>
      </c>
      <c r="AM24" s="242"/>
      <c r="AN24" s="243"/>
      <c r="AO24" s="177"/>
      <c r="AP24" s="177"/>
      <c r="AQ24" s="238"/>
      <c r="AR24" s="242"/>
      <c r="AS24" s="244"/>
      <c r="AT24" s="245"/>
      <c r="AU24" s="245"/>
      <c r="AV24" s="246"/>
      <c r="AW24" s="242"/>
      <c r="AX24" s="244"/>
      <c r="AY24" s="245"/>
      <c r="AZ24" s="245"/>
      <c r="BA24" s="246"/>
      <c r="BB24" s="242"/>
      <c r="BC24" s="244"/>
      <c r="BD24" s="177"/>
      <c r="BE24" s="177"/>
      <c r="BF24" s="238"/>
      <c r="BG24" s="247"/>
      <c r="BH24" s="248"/>
      <c r="BI24" s="245"/>
      <c r="BJ24" s="245"/>
      <c r="BK24" s="246"/>
      <c r="BL24" s="242"/>
      <c r="BM24" s="244"/>
      <c r="BN24" s="177"/>
      <c r="BO24" s="177"/>
      <c r="BP24" s="238"/>
    </row>
    <row r="25" ht="10.5" customHeight="1">
      <c r="A25" s="177" t="s">
        <v>96</v>
      </c>
      <c r="B25" s="234" t="s">
        <v>99</v>
      </c>
      <c r="C25" s="234"/>
      <c r="D25" s="234"/>
      <c r="E25" s="234"/>
      <c r="F25" s="234"/>
      <c r="G25" s="234"/>
      <c r="H25" s="234"/>
      <c r="I25" s="234"/>
      <c r="J25" s="235"/>
      <c r="K25" s="236"/>
      <c r="L25" s="177" t="s">
        <v>100</v>
      </c>
      <c r="M25" s="177"/>
      <c r="N25" s="177"/>
      <c r="O25" s="177"/>
      <c r="P25" s="177"/>
      <c r="Q25" s="177"/>
      <c r="R25" s="177"/>
      <c r="S25" s="226">
        <f t="shared" si="1"/>
        <v>125</v>
      </c>
      <c r="T25" s="227"/>
      <c r="U25" s="237">
        <f t="shared" si="2"/>
        <v>8</v>
      </c>
      <c r="V25" s="221">
        <f t="shared" si="3"/>
        <v>117</v>
      </c>
      <c r="W25" s="177">
        <f t="shared" si="4"/>
        <v>27</v>
      </c>
      <c r="X25" s="177">
        <f t="shared" si="5"/>
        <v>90</v>
      </c>
      <c r="Y25" s="177"/>
      <c r="Z25" s="177"/>
      <c r="AA25" s="238"/>
      <c r="AB25" s="239"/>
      <c r="AC25" s="214">
        <f t="shared" si="6"/>
        <v>50</v>
      </c>
      <c r="AD25" s="180"/>
      <c r="AE25" s="177">
        <v>10</v>
      </c>
      <c r="AF25" s="177">
        <v>40</v>
      </c>
      <c r="AG25" s="240">
        <v>4</v>
      </c>
      <c r="AH25" s="219">
        <f t="shared" si="7"/>
        <v>67</v>
      </c>
      <c r="AI25" s="241"/>
      <c r="AJ25" s="177">
        <v>17</v>
      </c>
      <c r="AK25" s="177">
        <v>50</v>
      </c>
      <c r="AL25" s="238">
        <v>4</v>
      </c>
      <c r="AM25" s="242"/>
      <c r="AN25" s="243"/>
      <c r="AO25" s="177"/>
      <c r="AP25" s="177"/>
      <c r="AQ25" s="238"/>
      <c r="AR25" s="242"/>
      <c r="AS25" s="244"/>
      <c r="AT25" s="245"/>
      <c r="AU25" s="245"/>
      <c r="AV25" s="246"/>
      <c r="AW25" s="242"/>
      <c r="AX25" s="244"/>
      <c r="AY25" s="245"/>
      <c r="AZ25" s="245"/>
      <c r="BA25" s="246"/>
      <c r="BB25" s="242"/>
      <c r="BC25" s="244"/>
      <c r="BD25" s="177"/>
      <c r="BE25" s="177"/>
      <c r="BF25" s="238"/>
      <c r="BG25" s="247"/>
      <c r="BH25" s="248"/>
      <c r="BI25" s="245"/>
      <c r="BJ25" s="245"/>
      <c r="BK25" s="246"/>
      <c r="BL25" s="242"/>
      <c r="BM25" s="244"/>
      <c r="BN25" s="177"/>
      <c r="BO25" s="177"/>
      <c r="BP25" s="238"/>
    </row>
    <row r="26" ht="10.5" customHeight="1">
      <c r="A26" s="177" t="s">
        <v>101</v>
      </c>
      <c r="B26" s="234" t="s">
        <v>102</v>
      </c>
      <c r="C26" s="234"/>
      <c r="D26" s="234"/>
      <c r="E26" s="234"/>
      <c r="F26" s="234"/>
      <c r="G26" s="234"/>
      <c r="H26" s="234"/>
      <c r="I26" s="234"/>
      <c r="J26" s="235"/>
      <c r="K26" s="236"/>
      <c r="L26" s="249" t="s">
        <v>100</v>
      </c>
      <c r="M26" s="177"/>
      <c r="N26" s="177"/>
      <c r="O26" s="177"/>
      <c r="P26" s="177"/>
      <c r="Q26" s="177"/>
      <c r="R26" s="177"/>
      <c r="S26" s="226">
        <f t="shared" si="1"/>
        <v>125</v>
      </c>
      <c r="T26" s="227"/>
      <c r="U26" s="237">
        <f t="shared" si="2"/>
        <v>8</v>
      </c>
      <c r="V26" s="221">
        <f t="shared" si="3"/>
        <v>117</v>
      </c>
      <c r="W26" s="177">
        <f t="shared" si="4"/>
        <v>27</v>
      </c>
      <c r="X26" s="177">
        <f t="shared" si="5"/>
        <v>90</v>
      </c>
      <c r="Y26" s="177"/>
      <c r="Z26" s="177"/>
      <c r="AA26" s="238"/>
      <c r="AB26" s="239"/>
      <c r="AC26" s="214">
        <f t="shared" si="6"/>
        <v>47</v>
      </c>
      <c r="AD26" s="180"/>
      <c r="AE26" s="177">
        <v>11</v>
      </c>
      <c r="AF26" s="177">
        <v>36</v>
      </c>
      <c r="AG26" s="240">
        <v>4</v>
      </c>
      <c r="AH26" s="219">
        <f t="shared" si="7"/>
        <v>70</v>
      </c>
      <c r="AI26" s="241"/>
      <c r="AJ26" s="177">
        <v>16</v>
      </c>
      <c r="AK26" s="177">
        <v>54</v>
      </c>
      <c r="AL26" s="238">
        <v>4</v>
      </c>
      <c r="AM26" s="242"/>
      <c r="AN26" s="243"/>
      <c r="AO26" s="177"/>
      <c r="AP26" s="177"/>
      <c r="AQ26" s="238"/>
      <c r="AR26" s="242"/>
      <c r="AS26" s="244"/>
      <c r="AT26" s="245"/>
      <c r="AU26" s="245"/>
      <c r="AV26" s="246"/>
      <c r="AW26" s="242"/>
      <c r="AX26" s="244"/>
      <c r="AY26" s="245"/>
      <c r="AZ26" s="245"/>
      <c r="BA26" s="246"/>
      <c r="BB26" s="242"/>
      <c r="BC26" s="244"/>
      <c r="BD26" s="177"/>
      <c r="BE26" s="177"/>
      <c r="BF26" s="238"/>
      <c r="BG26" s="247"/>
      <c r="BH26" s="248"/>
      <c r="BI26" s="245"/>
      <c r="BJ26" s="245"/>
      <c r="BK26" s="246"/>
      <c r="BL26" s="242"/>
      <c r="BM26" s="244"/>
      <c r="BN26" s="177"/>
      <c r="BO26" s="177"/>
      <c r="BP26" s="238"/>
    </row>
    <row r="27" ht="10.5" customHeight="1">
      <c r="A27" s="177" t="s">
        <v>103</v>
      </c>
      <c r="B27" s="234" t="s">
        <v>104</v>
      </c>
      <c r="C27" s="234"/>
      <c r="D27" s="234"/>
      <c r="E27" s="234"/>
      <c r="F27" s="234"/>
      <c r="G27" s="234"/>
      <c r="H27" s="234"/>
      <c r="I27" s="234"/>
      <c r="J27" s="235"/>
      <c r="K27" s="236"/>
      <c r="L27" s="249" t="s">
        <v>98</v>
      </c>
      <c r="M27" s="177"/>
      <c r="N27" s="177"/>
      <c r="O27" s="177"/>
      <c r="P27" s="177"/>
      <c r="Q27" s="177"/>
      <c r="R27" s="177"/>
      <c r="S27" s="226">
        <f t="shared" si="1"/>
        <v>164</v>
      </c>
      <c r="T27" s="227"/>
      <c r="U27" s="237">
        <f t="shared" si="2"/>
        <v>8</v>
      </c>
      <c r="V27" s="221">
        <f t="shared" si="3"/>
        <v>156</v>
      </c>
      <c r="W27" s="177">
        <f t="shared" si="4"/>
        <v>32</v>
      </c>
      <c r="X27" s="177">
        <f t="shared" si="5"/>
        <v>124</v>
      </c>
      <c r="Y27" s="177"/>
      <c r="Z27" s="177"/>
      <c r="AA27" s="238"/>
      <c r="AB27" s="239"/>
      <c r="AC27" s="214">
        <f t="shared" si="6"/>
        <v>56</v>
      </c>
      <c r="AD27" s="180"/>
      <c r="AE27" s="177">
        <v>12</v>
      </c>
      <c r="AF27" s="177">
        <v>44</v>
      </c>
      <c r="AG27" s="240">
        <v>4</v>
      </c>
      <c r="AH27" s="219">
        <f t="shared" si="7"/>
        <v>100</v>
      </c>
      <c r="AI27" s="241"/>
      <c r="AJ27" s="177">
        <v>20</v>
      </c>
      <c r="AK27" s="177">
        <v>80</v>
      </c>
      <c r="AL27" s="238">
        <v>4</v>
      </c>
      <c r="AM27" s="242"/>
      <c r="AN27" s="243"/>
      <c r="AO27" s="177"/>
      <c r="AP27" s="177"/>
      <c r="AQ27" s="238"/>
      <c r="AR27" s="242"/>
      <c r="AS27" s="244"/>
      <c r="AT27" s="245"/>
      <c r="AU27" s="245"/>
      <c r="AV27" s="246"/>
      <c r="AW27" s="242"/>
      <c r="AX27" s="244"/>
      <c r="AY27" s="245"/>
      <c r="AZ27" s="245"/>
      <c r="BA27" s="246"/>
      <c r="BB27" s="242"/>
      <c r="BC27" s="244"/>
      <c r="BD27" s="177"/>
      <c r="BE27" s="177"/>
      <c r="BF27" s="238"/>
      <c r="BG27" s="247"/>
      <c r="BH27" s="248"/>
      <c r="BI27" s="245"/>
      <c r="BJ27" s="245"/>
      <c r="BK27" s="246"/>
      <c r="BL27" s="242"/>
      <c r="BM27" s="244"/>
      <c r="BN27" s="177"/>
      <c r="BO27" s="177"/>
      <c r="BP27" s="238"/>
    </row>
    <row r="28" ht="10.5" customHeight="1">
      <c r="A28" s="177" t="s">
        <v>105</v>
      </c>
      <c r="B28" s="234" t="s">
        <v>106</v>
      </c>
      <c r="C28" s="234"/>
      <c r="D28" s="234"/>
      <c r="E28" s="234"/>
      <c r="F28" s="234"/>
      <c r="G28" s="234"/>
      <c r="H28" s="234"/>
      <c r="I28" s="234"/>
      <c r="J28" s="235"/>
      <c r="K28" s="236"/>
      <c r="L28" s="249"/>
      <c r="M28" s="177"/>
      <c r="N28" s="177"/>
      <c r="O28" s="177"/>
      <c r="P28" s="177"/>
      <c r="Q28" s="177"/>
      <c r="R28" s="177"/>
      <c r="S28" s="226">
        <f t="shared" si="1"/>
        <v>202</v>
      </c>
      <c r="T28" s="227"/>
      <c r="U28" s="237">
        <f t="shared" si="2"/>
        <v>8</v>
      </c>
      <c r="V28" s="221">
        <f t="shared" si="3"/>
        <v>194</v>
      </c>
      <c r="W28" s="177">
        <f t="shared" si="4"/>
        <v>60</v>
      </c>
      <c r="X28" s="177">
        <f t="shared" si="5"/>
        <v>134</v>
      </c>
      <c r="Y28" s="177"/>
      <c r="Z28" s="177"/>
      <c r="AA28" s="238"/>
      <c r="AB28" s="239"/>
      <c r="AC28" s="214">
        <f t="shared" si="6"/>
        <v>95</v>
      </c>
      <c r="AD28" s="180"/>
      <c r="AE28" s="177">
        <v>30</v>
      </c>
      <c r="AF28" s="177">
        <v>65</v>
      </c>
      <c r="AG28" s="240">
        <v>4</v>
      </c>
      <c r="AH28" s="219">
        <f t="shared" si="7"/>
        <v>99</v>
      </c>
      <c r="AI28" s="241"/>
      <c r="AJ28" s="177">
        <v>30</v>
      </c>
      <c r="AK28" s="177">
        <v>69</v>
      </c>
      <c r="AL28" s="238">
        <v>4</v>
      </c>
      <c r="AM28" s="242"/>
      <c r="AN28" s="243"/>
      <c r="AO28" s="177"/>
      <c r="AP28" s="177"/>
      <c r="AQ28" s="238"/>
      <c r="AR28" s="242"/>
      <c r="AS28" s="244"/>
      <c r="AT28" s="245"/>
      <c r="AU28" s="245"/>
      <c r="AV28" s="246"/>
      <c r="AW28" s="242"/>
      <c r="AX28" s="244"/>
      <c r="AY28" s="245"/>
      <c r="AZ28" s="245"/>
      <c r="BA28" s="246"/>
      <c r="BB28" s="242"/>
      <c r="BC28" s="244"/>
      <c r="BD28" s="177"/>
      <c r="BE28" s="177"/>
      <c r="BF28" s="238"/>
      <c r="BG28" s="247"/>
      <c r="BH28" s="248"/>
      <c r="BI28" s="245"/>
      <c r="BJ28" s="245"/>
      <c r="BK28" s="246"/>
      <c r="BL28" s="242"/>
      <c r="BM28" s="244"/>
      <c r="BN28" s="177"/>
      <c r="BO28" s="177"/>
      <c r="BP28" s="238"/>
    </row>
    <row r="29" ht="10.5" customHeight="1">
      <c r="A29" s="177" t="s">
        <v>107</v>
      </c>
      <c r="B29" s="234" t="s">
        <v>108</v>
      </c>
      <c r="C29" s="234"/>
      <c r="D29" s="234"/>
      <c r="E29" s="234"/>
      <c r="F29" s="234"/>
      <c r="G29" s="234"/>
      <c r="H29" s="234"/>
      <c r="I29" s="234"/>
      <c r="J29" s="235"/>
      <c r="K29" s="236"/>
      <c r="L29" s="249" t="s">
        <v>100</v>
      </c>
      <c r="M29" s="177"/>
      <c r="N29" s="177"/>
      <c r="O29" s="177"/>
      <c r="P29" s="177"/>
      <c r="Q29" s="177"/>
      <c r="R29" s="177"/>
      <c r="S29" s="226">
        <f t="shared" si="1"/>
        <v>116</v>
      </c>
      <c r="T29" s="227"/>
      <c r="U29" s="237">
        <f t="shared" si="2"/>
        <v>8</v>
      </c>
      <c r="V29" s="221">
        <f t="shared" si="3"/>
        <v>108</v>
      </c>
      <c r="W29" s="177">
        <f t="shared" si="4"/>
        <v>9</v>
      </c>
      <c r="X29" s="177">
        <f t="shared" si="5"/>
        <v>99</v>
      </c>
      <c r="Y29" s="177"/>
      <c r="Z29" s="177"/>
      <c r="AA29" s="238"/>
      <c r="AB29" s="239"/>
      <c r="AC29" s="214">
        <f t="shared" si="6"/>
        <v>54</v>
      </c>
      <c r="AD29" s="180"/>
      <c r="AE29" s="177">
        <v>5</v>
      </c>
      <c r="AF29" s="177">
        <v>49</v>
      </c>
      <c r="AG29" s="240">
        <v>4</v>
      </c>
      <c r="AH29" s="219">
        <f t="shared" si="7"/>
        <v>54</v>
      </c>
      <c r="AI29" s="241"/>
      <c r="AJ29" s="177">
        <v>4</v>
      </c>
      <c r="AK29" s="177">
        <v>50</v>
      </c>
      <c r="AL29" s="238">
        <v>4</v>
      </c>
      <c r="AM29" s="242"/>
      <c r="AN29" s="243"/>
      <c r="AO29" s="177"/>
      <c r="AP29" s="177"/>
      <c r="AQ29" s="238"/>
      <c r="AR29" s="242"/>
      <c r="AS29" s="244"/>
      <c r="AT29" s="245"/>
      <c r="AU29" s="245"/>
      <c r="AV29" s="246"/>
      <c r="AW29" s="242"/>
      <c r="AX29" s="244"/>
      <c r="AY29" s="245"/>
      <c r="AZ29" s="245"/>
      <c r="BA29" s="246"/>
      <c r="BB29" s="242"/>
      <c r="BC29" s="244"/>
      <c r="BD29" s="177"/>
      <c r="BE29" s="177"/>
      <c r="BF29" s="238"/>
      <c r="BG29" s="247"/>
      <c r="BH29" s="248"/>
      <c r="BI29" s="245"/>
      <c r="BJ29" s="245"/>
      <c r="BK29" s="246"/>
      <c r="BL29" s="242"/>
      <c r="BM29" s="244"/>
      <c r="BN29" s="177"/>
      <c r="BO29" s="177"/>
      <c r="BP29" s="238"/>
    </row>
    <row r="30" ht="10.5" customHeight="1">
      <c r="A30" s="177" t="s">
        <v>109</v>
      </c>
      <c r="B30" s="234" t="s">
        <v>110</v>
      </c>
      <c r="C30" s="234"/>
      <c r="D30" s="234"/>
      <c r="E30" s="234"/>
      <c r="F30" s="234"/>
      <c r="G30" s="234"/>
      <c r="H30" s="234"/>
      <c r="I30" s="234"/>
      <c r="J30" s="235"/>
      <c r="K30" s="236"/>
      <c r="L30" s="177" t="s">
        <v>100</v>
      </c>
      <c r="M30" s="177"/>
      <c r="N30" s="177"/>
      <c r="O30" s="177"/>
      <c r="P30" s="177"/>
      <c r="Q30" s="177"/>
      <c r="R30" s="177"/>
      <c r="S30" s="226">
        <f t="shared" si="1"/>
        <v>74</v>
      </c>
      <c r="T30" s="227"/>
      <c r="U30" s="237">
        <f t="shared" si="2"/>
        <v>4</v>
      </c>
      <c r="V30" s="221">
        <f t="shared" si="3"/>
        <v>70</v>
      </c>
      <c r="W30" s="177">
        <f t="shared" si="4"/>
        <v>16</v>
      </c>
      <c r="X30" s="177">
        <f t="shared" si="5"/>
        <v>54</v>
      </c>
      <c r="Y30" s="177"/>
      <c r="Z30" s="177"/>
      <c r="AA30" s="238"/>
      <c r="AB30" s="239"/>
      <c r="AC30" s="214"/>
      <c r="AD30" s="180"/>
      <c r="AE30" s="177"/>
      <c r="AF30" s="177"/>
      <c r="AG30" s="238"/>
      <c r="AH30" s="219">
        <f t="shared" si="7"/>
        <v>70</v>
      </c>
      <c r="AI30" s="241"/>
      <c r="AJ30" s="177">
        <v>16</v>
      </c>
      <c r="AK30" s="177">
        <v>54</v>
      </c>
      <c r="AL30" s="238">
        <v>4</v>
      </c>
      <c r="AM30" s="242"/>
      <c r="AN30" s="243"/>
      <c r="AO30" s="177"/>
      <c r="AP30" s="177"/>
      <c r="AQ30" s="238"/>
      <c r="AR30" s="242"/>
      <c r="AS30" s="244"/>
      <c r="AT30" s="245"/>
      <c r="AU30" s="245"/>
      <c r="AV30" s="246"/>
      <c r="AW30" s="242"/>
      <c r="AX30" s="244"/>
      <c r="AY30" s="245"/>
      <c r="AZ30" s="245"/>
      <c r="BA30" s="246"/>
      <c r="BB30" s="242"/>
      <c r="BC30" s="244"/>
      <c r="BD30" s="177"/>
      <c r="BE30" s="177"/>
      <c r="BF30" s="238"/>
      <c r="BG30" s="247"/>
      <c r="BH30" s="248"/>
      <c r="BI30" s="245"/>
      <c r="BJ30" s="245"/>
      <c r="BK30" s="246"/>
      <c r="BL30" s="242"/>
      <c r="BM30" s="244"/>
      <c r="BN30" s="177"/>
      <c r="BO30" s="177"/>
      <c r="BP30" s="238"/>
    </row>
    <row r="31" ht="10.5" customHeight="1">
      <c r="A31" s="177" t="s">
        <v>111</v>
      </c>
      <c r="B31" s="234" t="s">
        <v>112</v>
      </c>
      <c r="C31" s="234"/>
      <c r="D31" s="234"/>
      <c r="E31" s="234"/>
      <c r="F31" s="234"/>
      <c r="G31" s="234"/>
      <c r="H31" s="234"/>
      <c r="I31" s="234"/>
      <c r="J31" s="235"/>
      <c r="K31" s="250"/>
      <c r="L31" s="251" t="s">
        <v>100</v>
      </c>
      <c r="M31" s="251"/>
      <c r="N31" s="251"/>
      <c r="O31" s="251"/>
      <c r="P31" s="251"/>
      <c r="Q31" s="251"/>
      <c r="R31" s="251"/>
      <c r="S31" s="252">
        <f t="shared" si="1"/>
        <v>64</v>
      </c>
      <c r="T31" s="253"/>
      <c r="U31" s="254">
        <f t="shared" si="2"/>
        <v>0</v>
      </c>
      <c r="V31" s="255">
        <f t="shared" si="3"/>
        <v>64</v>
      </c>
      <c r="W31" s="251">
        <f t="shared" si="4"/>
        <v>64</v>
      </c>
      <c r="X31" s="251">
        <f t="shared" si="5"/>
        <v>0</v>
      </c>
      <c r="Y31" s="251"/>
      <c r="Z31" s="251"/>
      <c r="AA31" s="256"/>
      <c r="AB31" s="239"/>
      <c r="AC31" s="257"/>
      <c r="AD31" s="258"/>
      <c r="AE31" s="251"/>
      <c r="AF31" s="251"/>
      <c r="AG31" s="256"/>
      <c r="AH31" s="259">
        <f t="shared" si="7"/>
        <v>64</v>
      </c>
      <c r="AI31" s="260"/>
      <c r="AJ31" s="251">
        <v>64</v>
      </c>
      <c r="AK31" s="251"/>
      <c r="AL31" s="256"/>
      <c r="AM31" s="261"/>
      <c r="AN31" s="262"/>
      <c r="AO31" s="263"/>
      <c r="AP31" s="251"/>
      <c r="AQ31" s="256"/>
      <c r="AR31" s="261"/>
      <c r="AS31" s="262"/>
      <c r="AT31" s="263"/>
      <c r="AU31" s="263"/>
      <c r="AV31" s="264"/>
      <c r="AW31" s="261"/>
      <c r="AX31" s="262"/>
      <c r="AY31" s="263"/>
      <c r="AZ31" s="263"/>
      <c r="BA31" s="264"/>
      <c r="BB31" s="261"/>
      <c r="BC31" s="262"/>
      <c r="BD31" s="251"/>
      <c r="BE31" s="251"/>
      <c r="BF31" s="256"/>
      <c r="BG31" s="265"/>
      <c r="BH31" s="266"/>
      <c r="BI31" s="263"/>
      <c r="BJ31" s="263"/>
      <c r="BK31" s="264"/>
      <c r="BL31" s="261"/>
      <c r="BM31" s="262"/>
      <c r="BN31" s="251"/>
      <c r="BO31" s="251"/>
      <c r="BP31" s="256"/>
    </row>
    <row r="32" ht="10.5" customHeight="1">
      <c r="A32" s="267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268"/>
    </row>
    <row r="33">
      <c r="A33" s="269" t="s">
        <v>113</v>
      </c>
      <c r="B33" s="270" t="s">
        <v>114</v>
      </c>
      <c r="C33" s="271"/>
      <c r="D33" s="271"/>
      <c r="E33" s="271"/>
      <c r="F33" s="271"/>
      <c r="G33" s="271"/>
      <c r="H33" s="271"/>
      <c r="I33" s="271"/>
      <c r="J33" s="272"/>
      <c r="K33" s="273"/>
      <c r="L33" s="274"/>
      <c r="M33" s="274"/>
      <c r="N33" s="274"/>
      <c r="O33" s="274"/>
      <c r="P33" s="274"/>
      <c r="Q33" s="274"/>
      <c r="R33" s="274"/>
      <c r="S33" s="275">
        <f>SUM(S34:S37)</f>
        <v>419</v>
      </c>
      <c r="T33" s="276"/>
      <c r="U33" s="276">
        <f>SUM(U34:U37)</f>
        <v>28</v>
      </c>
      <c r="V33" s="276">
        <f>SUM(V34:V37)</f>
        <v>391</v>
      </c>
      <c r="W33" s="276">
        <f>SUM(W34:W37)</f>
        <v>96</v>
      </c>
      <c r="X33" s="276">
        <f>SUM(X34:X37)</f>
        <v>295</v>
      </c>
      <c r="Y33" s="276"/>
      <c r="Z33" s="276"/>
      <c r="AA33" s="276"/>
      <c r="AB33" s="276">
        <f t="shared" ref="AB33:AL33" si="8">SUM(AB34:AB37)</f>
        <v>0</v>
      </c>
      <c r="AC33" s="275">
        <f>SUM(AC34:AC37)</f>
        <v>183</v>
      </c>
      <c r="AD33" s="276">
        <f t="shared" si="8"/>
        <v>0</v>
      </c>
      <c r="AE33" s="276">
        <f t="shared" si="8"/>
        <v>50</v>
      </c>
      <c r="AF33" s="276">
        <f t="shared" si="8"/>
        <v>133</v>
      </c>
      <c r="AG33" s="277">
        <f t="shared" si="8"/>
        <v>12</v>
      </c>
      <c r="AH33" s="275">
        <f>SUM(AH34:AH37)</f>
        <v>208</v>
      </c>
      <c r="AI33" s="276">
        <f t="shared" si="8"/>
        <v>0</v>
      </c>
      <c r="AJ33" s="276">
        <f t="shared" si="8"/>
        <v>46</v>
      </c>
      <c r="AK33" s="276">
        <f t="shared" si="8"/>
        <v>162</v>
      </c>
      <c r="AL33" s="278">
        <f t="shared" si="8"/>
        <v>16</v>
      </c>
      <c r="AM33" s="279"/>
      <c r="AN33" s="280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81"/>
      <c r="BL33" s="279"/>
      <c r="BM33" s="280"/>
      <c r="BN33" s="276"/>
      <c r="BO33" s="276"/>
      <c r="BP33" s="282"/>
    </row>
    <row r="34" s="283" customFormat="1">
      <c r="A34" s="284" t="s">
        <v>115</v>
      </c>
      <c r="B34" s="285" t="s">
        <v>116</v>
      </c>
      <c r="C34" s="286"/>
      <c r="D34" s="286"/>
      <c r="E34" s="286"/>
      <c r="F34" s="286"/>
      <c r="G34" s="286"/>
      <c r="H34" s="286"/>
      <c r="I34" s="286"/>
      <c r="J34" s="286"/>
      <c r="K34" s="287"/>
      <c r="L34" s="288" t="s">
        <v>100</v>
      </c>
      <c r="M34" s="288"/>
      <c r="N34" s="288"/>
      <c r="O34" s="288"/>
      <c r="P34" s="288"/>
      <c r="Q34" s="288"/>
      <c r="R34" s="288"/>
      <c r="S34" s="289">
        <f t="shared" ref="S34:S37" si="9">V34+U34</f>
        <v>144</v>
      </c>
      <c r="T34" s="290"/>
      <c r="U34" s="291">
        <f t="shared" ref="U34:U37" si="10">AG34+AL34</f>
        <v>8</v>
      </c>
      <c r="V34" s="292">
        <f t="shared" ref="V34:V37" si="11">AC34+AH34</f>
        <v>136</v>
      </c>
      <c r="W34" s="293">
        <f t="shared" ref="W34:W37" si="12">AE34+AJ34</f>
        <v>28</v>
      </c>
      <c r="X34" s="293">
        <f t="shared" ref="X34:X37" si="13">AF34+AK34</f>
        <v>108</v>
      </c>
      <c r="Y34" s="293"/>
      <c r="Z34" s="293"/>
      <c r="AA34" s="293"/>
      <c r="AB34" s="294"/>
      <c r="AC34" s="295">
        <f t="shared" ref="AC34:AC37" si="14">SUM(AE34:AF34)</f>
        <v>68</v>
      </c>
      <c r="AD34" s="296"/>
      <c r="AE34" s="297">
        <v>14</v>
      </c>
      <c r="AF34" s="298">
        <v>54</v>
      </c>
      <c r="AG34" s="299">
        <v>4</v>
      </c>
      <c r="AH34" s="295">
        <f t="shared" ref="AH34:AH37" si="15">AJ34+AK34</f>
        <v>68</v>
      </c>
      <c r="AI34" s="296"/>
      <c r="AJ34" s="297">
        <v>14</v>
      </c>
      <c r="AK34" s="298">
        <v>54</v>
      </c>
      <c r="AL34" s="299">
        <v>4</v>
      </c>
      <c r="AM34" s="300"/>
      <c r="AN34" s="301"/>
      <c r="AO34" s="302"/>
      <c r="AP34" s="303"/>
      <c r="AQ34" s="303"/>
      <c r="AR34" s="304"/>
      <c r="AS34" s="301"/>
      <c r="AT34" s="302"/>
      <c r="AU34" s="302"/>
      <c r="AV34" s="302"/>
      <c r="AW34" s="304"/>
      <c r="AX34" s="301"/>
      <c r="AY34" s="302"/>
      <c r="AZ34" s="302"/>
      <c r="BA34" s="302"/>
      <c r="BB34" s="304"/>
      <c r="BC34" s="301"/>
      <c r="BD34" s="303"/>
      <c r="BE34" s="303"/>
      <c r="BF34" s="303"/>
      <c r="BG34" s="304"/>
      <c r="BH34" s="301"/>
      <c r="BI34" s="302"/>
      <c r="BJ34" s="302"/>
      <c r="BK34" s="302"/>
      <c r="BL34" s="304"/>
      <c r="BM34" s="301"/>
      <c r="BN34" s="303"/>
      <c r="BO34" s="303"/>
      <c r="BP34" s="305"/>
    </row>
    <row r="35" ht="10.5" customHeight="1">
      <c r="A35" s="306" t="s">
        <v>117</v>
      </c>
      <c r="B35" s="307" t="s">
        <v>118</v>
      </c>
      <c r="C35" s="308"/>
      <c r="D35" s="308"/>
      <c r="E35" s="308"/>
      <c r="F35" s="308"/>
      <c r="G35" s="308"/>
      <c r="H35" s="308"/>
      <c r="I35" s="308"/>
      <c r="J35" s="308"/>
      <c r="K35" s="309"/>
      <c r="L35" s="310" t="s">
        <v>100</v>
      </c>
      <c r="M35" s="311"/>
      <c r="N35" s="311"/>
      <c r="O35" s="311"/>
      <c r="P35" s="311"/>
      <c r="Q35" s="311"/>
      <c r="R35" s="312"/>
      <c r="S35" s="313">
        <f t="shared" si="9"/>
        <v>136</v>
      </c>
      <c r="T35" s="314"/>
      <c r="U35" s="315">
        <f t="shared" si="10"/>
        <v>8</v>
      </c>
      <c r="V35" s="316">
        <f t="shared" si="11"/>
        <v>128</v>
      </c>
      <c r="W35" s="317">
        <f t="shared" si="12"/>
        <v>26</v>
      </c>
      <c r="X35" s="317">
        <f t="shared" si="13"/>
        <v>102</v>
      </c>
      <c r="Y35" s="89"/>
      <c r="Z35" s="89"/>
      <c r="AA35" s="89"/>
      <c r="AB35" s="318"/>
      <c r="AC35" s="319">
        <f t="shared" si="14"/>
        <v>64</v>
      </c>
      <c r="AD35" s="320"/>
      <c r="AE35" s="321">
        <v>12</v>
      </c>
      <c r="AF35" s="89">
        <v>52</v>
      </c>
      <c r="AG35" s="238">
        <v>4</v>
      </c>
      <c r="AH35" s="319">
        <f t="shared" si="15"/>
        <v>64</v>
      </c>
      <c r="AI35" s="320"/>
      <c r="AJ35" s="321">
        <v>14</v>
      </c>
      <c r="AK35" s="89">
        <v>50</v>
      </c>
      <c r="AL35" s="238">
        <v>4</v>
      </c>
      <c r="AM35" s="322"/>
      <c r="AN35" s="323"/>
      <c r="AO35" s="324"/>
      <c r="AP35" s="321"/>
      <c r="AQ35" s="321"/>
      <c r="AR35" s="325"/>
      <c r="AS35" s="323"/>
      <c r="AT35" s="324"/>
      <c r="AU35" s="324"/>
      <c r="AV35" s="324"/>
      <c r="AW35" s="325"/>
      <c r="AX35" s="323"/>
      <c r="AY35" s="324"/>
      <c r="AZ35" s="324"/>
      <c r="BA35" s="324"/>
      <c r="BB35" s="325"/>
      <c r="BC35" s="323"/>
      <c r="BD35" s="321"/>
      <c r="BE35" s="321"/>
      <c r="BF35" s="321"/>
      <c r="BG35" s="325"/>
      <c r="BH35" s="323"/>
      <c r="BI35" s="324"/>
      <c r="BJ35" s="324"/>
      <c r="BK35" s="324"/>
      <c r="BL35" s="325"/>
      <c r="BM35" s="323"/>
      <c r="BN35" s="321"/>
      <c r="BO35" s="321"/>
      <c r="BP35" s="326"/>
    </row>
    <row r="36" ht="10.5" customHeight="1">
      <c r="A36" s="306" t="s">
        <v>119</v>
      </c>
      <c r="B36" s="327" t="s">
        <v>120</v>
      </c>
      <c r="C36" s="328"/>
      <c r="D36" s="328"/>
      <c r="E36" s="328"/>
      <c r="F36" s="328"/>
      <c r="G36" s="328"/>
      <c r="H36" s="328"/>
      <c r="I36" s="328"/>
      <c r="J36" s="328"/>
      <c r="K36" s="309"/>
      <c r="L36" s="329" t="s">
        <v>98</v>
      </c>
      <c r="M36" s="330"/>
      <c r="N36" s="330"/>
      <c r="O36" s="330"/>
      <c r="P36" s="330"/>
      <c r="Q36" s="330"/>
      <c r="R36" s="330"/>
      <c r="S36" s="313">
        <f t="shared" si="9"/>
        <v>99</v>
      </c>
      <c r="T36" s="314"/>
      <c r="U36" s="315">
        <f t="shared" si="10"/>
        <v>8</v>
      </c>
      <c r="V36" s="316">
        <f t="shared" si="11"/>
        <v>91</v>
      </c>
      <c r="W36" s="317">
        <f t="shared" si="12"/>
        <v>34</v>
      </c>
      <c r="X36" s="317">
        <f t="shared" si="13"/>
        <v>57</v>
      </c>
      <c r="Y36" s="89"/>
      <c r="Z36" s="89"/>
      <c r="AA36" s="89"/>
      <c r="AB36" s="318"/>
      <c r="AC36" s="319">
        <f t="shared" si="14"/>
        <v>51</v>
      </c>
      <c r="AD36" s="320"/>
      <c r="AE36" s="321">
        <v>24</v>
      </c>
      <c r="AF36" s="89">
        <v>27</v>
      </c>
      <c r="AG36" s="238">
        <v>4</v>
      </c>
      <c r="AH36" s="319">
        <f t="shared" si="15"/>
        <v>40</v>
      </c>
      <c r="AI36" s="320"/>
      <c r="AJ36" s="321">
        <v>10</v>
      </c>
      <c r="AK36" s="89">
        <v>30</v>
      </c>
      <c r="AL36" s="238">
        <v>4</v>
      </c>
      <c r="AM36" s="322"/>
      <c r="AN36" s="323"/>
      <c r="AO36" s="324"/>
      <c r="AP36" s="321"/>
      <c r="AQ36" s="321"/>
      <c r="AR36" s="325"/>
      <c r="AS36" s="323"/>
      <c r="AT36" s="324"/>
      <c r="AU36" s="324"/>
      <c r="AV36" s="324"/>
      <c r="AW36" s="325"/>
      <c r="AX36" s="323"/>
      <c r="AY36" s="324"/>
      <c r="AZ36" s="324"/>
      <c r="BA36" s="324"/>
      <c r="BB36" s="325"/>
      <c r="BC36" s="323"/>
      <c r="BD36" s="321"/>
      <c r="BE36" s="321"/>
      <c r="BF36" s="321"/>
      <c r="BG36" s="325"/>
      <c r="BH36" s="323"/>
      <c r="BI36" s="324"/>
      <c r="BJ36" s="324"/>
      <c r="BK36" s="324"/>
      <c r="BL36" s="325"/>
      <c r="BM36" s="323"/>
      <c r="BN36" s="321"/>
      <c r="BO36" s="321"/>
      <c r="BP36" s="326"/>
    </row>
    <row r="37" ht="10.5" customHeight="1">
      <c r="A37" s="331" t="s">
        <v>121</v>
      </c>
      <c r="B37" s="332" t="s">
        <v>122</v>
      </c>
      <c r="C37" s="332"/>
      <c r="D37" s="332"/>
      <c r="E37" s="332"/>
      <c r="F37" s="332"/>
      <c r="G37" s="332"/>
      <c r="H37" s="332"/>
      <c r="I37" s="332"/>
      <c r="J37" s="332"/>
      <c r="K37" s="333"/>
      <c r="L37" s="334" t="s">
        <v>100</v>
      </c>
      <c r="M37" s="334"/>
      <c r="N37" s="334"/>
      <c r="O37" s="334"/>
      <c r="P37" s="334"/>
      <c r="Q37" s="334"/>
      <c r="R37" s="334"/>
      <c r="S37" s="335">
        <f t="shared" si="9"/>
        <v>40</v>
      </c>
      <c r="T37" s="336"/>
      <c r="U37" s="337">
        <f t="shared" si="10"/>
        <v>4</v>
      </c>
      <c r="V37" s="338">
        <f t="shared" si="11"/>
        <v>36</v>
      </c>
      <c r="W37" s="339">
        <f t="shared" si="12"/>
        <v>8</v>
      </c>
      <c r="X37" s="339">
        <f t="shared" si="13"/>
        <v>28</v>
      </c>
      <c r="Y37" s="340"/>
      <c r="Z37" s="340"/>
      <c r="AA37" s="340"/>
      <c r="AB37" s="341"/>
      <c r="AC37" s="342">
        <f t="shared" si="14"/>
        <v>0</v>
      </c>
      <c r="AD37" s="343"/>
      <c r="AE37" s="344"/>
      <c r="AF37" s="340"/>
      <c r="AG37" s="256"/>
      <c r="AH37" s="342">
        <f t="shared" si="15"/>
        <v>36</v>
      </c>
      <c r="AI37" s="343"/>
      <c r="AJ37" s="344">
        <v>8</v>
      </c>
      <c r="AK37" s="340">
        <v>28</v>
      </c>
      <c r="AL37" s="256">
        <v>4</v>
      </c>
      <c r="AM37" s="345"/>
      <c r="AN37" s="346"/>
      <c r="AO37" s="344"/>
      <c r="AP37" s="344"/>
      <c r="AQ37" s="344"/>
      <c r="AR37" s="347"/>
      <c r="AS37" s="348"/>
      <c r="AT37" s="349"/>
      <c r="AU37" s="349"/>
      <c r="AV37" s="349"/>
      <c r="AW37" s="347"/>
      <c r="AX37" s="348"/>
      <c r="AY37" s="349"/>
      <c r="AZ37" s="349"/>
      <c r="BA37" s="349"/>
      <c r="BB37" s="347"/>
      <c r="BC37" s="348"/>
      <c r="BD37" s="344"/>
      <c r="BE37" s="344"/>
      <c r="BF37" s="344"/>
      <c r="BG37" s="347"/>
      <c r="BH37" s="348"/>
      <c r="BI37" s="349"/>
      <c r="BJ37" s="349"/>
      <c r="BK37" s="349"/>
      <c r="BL37" s="347"/>
      <c r="BM37" s="348"/>
      <c r="BN37" s="344"/>
      <c r="BO37" s="344"/>
      <c r="BP37" s="350"/>
    </row>
    <row r="38" ht="10.5" customHeight="1">
      <c r="A38" s="267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4"/>
      <c r="AC38" s="351">
        <v>1</v>
      </c>
      <c r="AD38" s="352"/>
      <c r="AE38" s="352"/>
      <c r="AF38" s="352"/>
      <c r="AG38" s="352"/>
      <c r="AH38" s="351">
        <v>2</v>
      </c>
      <c r="AI38" s="352"/>
      <c r="AJ38" s="352"/>
      <c r="AK38" s="352"/>
      <c r="AL38" s="352"/>
      <c r="AM38" s="351">
        <v>3</v>
      </c>
      <c r="AN38" s="352"/>
      <c r="AO38" s="352"/>
      <c r="AP38" s="352"/>
      <c r="AQ38" s="352"/>
      <c r="AR38" s="351">
        <v>4</v>
      </c>
      <c r="AS38" s="352"/>
      <c r="AT38" s="352"/>
      <c r="AU38" s="352"/>
      <c r="AV38" s="352"/>
      <c r="AW38" s="351">
        <v>5</v>
      </c>
      <c r="AX38" s="352"/>
      <c r="AY38" s="352"/>
      <c r="AZ38" s="352"/>
      <c r="BA38" s="352"/>
      <c r="BB38" s="351">
        <v>6</v>
      </c>
      <c r="BC38" s="352"/>
      <c r="BD38" s="352"/>
      <c r="BE38" s="352"/>
      <c r="BF38" s="352"/>
      <c r="BG38" s="351">
        <v>7</v>
      </c>
      <c r="BH38" s="352"/>
      <c r="BI38" s="352"/>
      <c r="BJ38" s="352"/>
      <c r="BK38" s="352"/>
      <c r="BL38" s="351">
        <v>8</v>
      </c>
      <c r="BM38" s="352"/>
      <c r="BN38" s="352"/>
      <c r="BO38" s="352"/>
      <c r="BP38" s="353"/>
    </row>
    <row r="39" ht="13.199999999999999">
      <c r="A39" s="354" t="s">
        <v>123</v>
      </c>
      <c r="B39" s="355" t="s">
        <v>124</v>
      </c>
      <c r="C39" s="356"/>
      <c r="D39" s="356"/>
      <c r="E39" s="356"/>
      <c r="F39" s="356"/>
      <c r="G39" s="356"/>
      <c r="H39" s="356"/>
      <c r="I39" s="356"/>
      <c r="J39" s="357"/>
      <c r="K39" s="358"/>
      <c r="L39" s="358"/>
      <c r="M39" s="358"/>
      <c r="N39" s="358"/>
      <c r="O39" s="358"/>
      <c r="P39" s="358"/>
      <c r="Q39" s="358"/>
      <c r="R39" s="358"/>
      <c r="S39" s="359">
        <f>SUM(S40)</f>
        <v>104</v>
      </c>
      <c r="T39" s="360"/>
      <c r="U39" s="361"/>
      <c r="V39" s="362">
        <f>SUM(V40)</f>
        <v>97</v>
      </c>
      <c r="W39" s="362">
        <f>SUM(W40)</f>
        <v>36</v>
      </c>
      <c r="X39" s="362">
        <f>SUM(X40)</f>
        <v>61</v>
      </c>
      <c r="Y39" s="363"/>
      <c r="Z39" s="363"/>
      <c r="AA39" s="363"/>
      <c r="AB39" s="364"/>
      <c r="AC39" s="365">
        <f>AC40</f>
        <v>53</v>
      </c>
      <c r="AD39" s="366"/>
      <c r="AE39" s="367"/>
      <c r="AF39" s="367"/>
      <c r="AG39" s="367"/>
      <c r="AH39" s="365">
        <f>AH40</f>
        <v>44</v>
      </c>
      <c r="AI39" s="368"/>
      <c r="AJ39" s="369"/>
      <c r="AK39" s="369"/>
      <c r="AL39" s="369"/>
      <c r="AM39" s="370"/>
      <c r="AN39" s="368"/>
      <c r="AO39" s="369"/>
      <c r="AP39" s="369"/>
      <c r="AQ39" s="369"/>
      <c r="AR39" s="370"/>
      <c r="AS39" s="368"/>
      <c r="AT39" s="369"/>
      <c r="AU39" s="369"/>
      <c r="AV39" s="369"/>
      <c r="AW39" s="370"/>
      <c r="AX39" s="368"/>
      <c r="AY39" s="369"/>
      <c r="AZ39" s="369"/>
      <c r="BA39" s="369"/>
      <c r="BB39" s="370"/>
      <c r="BC39" s="368"/>
      <c r="BD39" s="369"/>
      <c r="BE39" s="369"/>
      <c r="BF39" s="369"/>
      <c r="BG39" s="370"/>
      <c r="BH39" s="368"/>
      <c r="BI39" s="369"/>
      <c r="BJ39" s="369"/>
      <c r="BK39" s="369"/>
      <c r="BL39" s="370"/>
      <c r="BM39" s="368"/>
      <c r="BN39" s="369"/>
      <c r="BO39" s="369"/>
      <c r="BP39" s="371"/>
    </row>
    <row r="40" ht="12" customHeight="1">
      <c r="A40" s="372" t="s">
        <v>125</v>
      </c>
      <c r="B40" s="373" t="s">
        <v>126</v>
      </c>
      <c r="C40" s="374"/>
      <c r="D40" s="374"/>
      <c r="E40" s="374"/>
      <c r="F40" s="374"/>
      <c r="G40" s="374"/>
      <c r="H40" s="374"/>
      <c r="I40" s="374"/>
      <c r="J40" s="375"/>
      <c r="K40" s="376"/>
      <c r="L40" s="377" t="s">
        <v>100</v>
      </c>
      <c r="M40" s="377"/>
      <c r="N40" s="377"/>
      <c r="O40" s="377"/>
      <c r="P40" s="378"/>
      <c r="Q40" s="378"/>
      <c r="R40" s="379"/>
      <c r="S40" s="380">
        <f>SUM(U40:V40)</f>
        <v>104</v>
      </c>
      <c r="T40" s="381"/>
      <c r="U40" s="382">
        <f>SUM(AG40,AL40)</f>
        <v>7</v>
      </c>
      <c r="V40" s="383">
        <f>AC40+AH40</f>
        <v>97</v>
      </c>
      <c r="W40" s="384">
        <f>AE40+AJ40</f>
        <v>36</v>
      </c>
      <c r="X40" s="384">
        <f>AF40+AK40</f>
        <v>61</v>
      </c>
      <c r="Y40" s="384"/>
      <c r="Z40" s="384"/>
      <c r="AA40" s="385"/>
      <c r="AB40" s="386"/>
      <c r="AC40" s="387">
        <f>AE40+AF40</f>
        <v>53</v>
      </c>
      <c r="AD40" s="388"/>
      <c r="AE40" s="385">
        <v>20</v>
      </c>
      <c r="AF40" s="385">
        <v>33</v>
      </c>
      <c r="AG40" s="385">
        <v>4</v>
      </c>
      <c r="AH40" s="387">
        <f>AJ40+AK40</f>
        <v>44</v>
      </c>
      <c r="AI40" s="388"/>
      <c r="AJ40" s="385">
        <v>16</v>
      </c>
      <c r="AK40" s="385">
        <v>28</v>
      </c>
      <c r="AL40" s="385">
        <v>3</v>
      </c>
      <c r="AM40" s="389"/>
      <c r="AN40" s="388"/>
      <c r="AO40" s="385"/>
      <c r="AP40" s="385"/>
      <c r="AQ40" s="385"/>
      <c r="AR40" s="389"/>
      <c r="AS40" s="390"/>
      <c r="AT40" s="391"/>
      <c r="AU40" s="391"/>
      <c r="AV40" s="391"/>
      <c r="AW40" s="389"/>
      <c r="AX40" s="390"/>
      <c r="AY40" s="391"/>
      <c r="AZ40" s="391"/>
      <c r="BA40" s="391"/>
      <c r="BB40" s="389"/>
      <c r="BC40" s="390"/>
      <c r="BD40" s="385"/>
      <c r="BE40" s="385"/>
      <c r="BF40" s="385"/>
      <c r="BG40" s="389"/>
      <c r="BH40" s="390"/>
      <c r="BI40" s="391"/>
      <c r="BJ40" s="391"/>
      <c r="BK40" s="391"/>
      <c r="BL40" s="389"/>
      <c r="BM40" s="390"/>
      <c r="BN40" s="385"/>
      <c r="BO40" s="385"/>
      <c r="BP40" s="392"/>
    </row>
    <row r="41" ht="12" customHeight="1">
      <c r="A41" s="393"/>
      <c r="B41" s="394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4"/>
      <c r="AO41" s="394"/>
      <c r="AP41" s="394"/>
      <c r="AQ41" s="394"/>
      <c r="AR41" s="394"/>
      <c r="AS41" s="394"/>
      <c r="AT41" s="394"/>
      <c r="AU41" s="394"/>
      <c r="AV41" s="394"/>
      <c r="AW41" s="394"/>
      <c r="AX41" s="394"/>
      <c r="AY41" s="394"/>
      <c r="AZ41" s="394"/>
      <c r="BA41" s="394"/>
      <c r="BB41" s="394"/>
      <c r="BC41" s="394"/>
      <c r="BD41" s="394"/>
      <c r="BE41" s="394"/>
      <c r="BF41" s="394"/>
      <c r="BG41" s="394"/>
      <c r="BH41" s="394"/>
      <c r="BI41" s="394"/>
      <c r="BJ41" s="394"/>
      <c r="BK41" s="394"/>
      <c r="BL41" s="394"/>
      <c r="BM41" s="394"/>
      <c r="BN41" s="394"/>
      <c r="BO41" s="394"/>
      <c r="BP41" s="395"/>
    </row>
    <row r="42" s="185" customFormat="1" ht="12" customHeight="1">
      <c r="A42" s="396"/>
      <c r="B42" s="397" t="s">
        <v>127</v>
      </c>
      <c r="C42" s="397"/>
      <c r="D42" s="397"/>
      <c r="E42" s="397"/>
      <c r="F42" s="397"/>
      <c r="G42" s="397"/>
      <c r="H42" s="397"/>
      <c r="I42" s="397"/>
      <c r="J42" s="398"/>
      <c r="K42" s="399"/>
      <c r="L42" s="400"/>
      <c r="M42" s="400"/>
      <c r="N42" s="400"/>
      <c r="O42" s="400"/>
      <c r="P42" s="400"/>
      <c r="Q42" s="400"/>
      <c r="R42" s="400"/>
      <c r="S42" s="401"/>
      <c r="T42" s="401"/>
      <c r="U42" s="401"/>
      <c r="V42" s="401"/>
      <c r="W42" s="401"/>
      <c r="X42" s="401"/>
      <c r="Y42" s="401"/>
      <c r="Z42" s="401"/>
      <c r="AA42" s="401"/>
      <c r="AB42" s="402"/>
      <c r="AC42" s="403"/>
      <c r="AD42" s="404"/>
      <c r="AE42" s="401"/>
      <c r="AF42" s="401"/>
      <c r="AG42" s="405"/>
      <c r="AH42" s="403"/>
      <c r="AI42" s="404"/>
      <c r="AJ42" s="401"/>
      <c r="AK42" s="401"/>
      <c r="AL42" s="402"/>
      <c r="AM42" s="403"/>
      <c r="AN42" s="406"/>
      <c r="AO42" s="401"/>
      <c r="AP42" s="401"/>
      <c r="AQ42" s="405"/>
      <c r="AR42" s="403"/>
      <c r="AS42" s="406"/>
      <c r="AT42" s="401"/>
      <c r="AU42" s="401"/>
      <c r="AV42" s="402"/>
      <c r="AW42" s="403"/>
      <c r="AX42" s="406"/>
      <c r="AY42" s="401"/>
      <c r="AZ42" s="401"/>
      <c r="BA42" s="402"/>
      <c r="BB42" s="403"/>
      <c r="BC42" s="406"/>
      <c r="BD42" s="401"/>
      <c r="BE42" s="401"/>
      <c r="BF42" s="401"/>
      <c r="BG42" s="403"/>
      <c r="BH42" s="406"/>
      <c r="BI42" s="401"/>
      <c r="BJ42" s="401"/>
      <c r="BK42" s="402"/>
      <c r="BL42" s="403"/>
      <c r="BM42" s="406"/>
      <c r="BN42" s="401"/>
      <c r="BO42" s="401"/>
      <c r="BP42" s="405"/>
    </row>
    <row r="43" s="407" customFormat="1" ht="12" customHeight="1">
      <c r="A43" s="408" t="s">
        <v>128</v>
      </c>
      <c r="B43" s="409" t="s">
        <v>129</v>
      </c>
      <c r="C43" s="409"/>
      <c r="D43" s="409"/>
      <c r="E43" s="409"/>
      <c r="F43" s="409"/>
      <c r="G43" s="409"/>
      <c r="H43" s="409"/>
      <c r="I43" s="409"/>
      <c r="J43" s="410"/>
      <c r="K43" s="411"/>
      <c r="L43" s="412"/>
      <c r="M43" s="412"/>
      <c r="N43" s="412"/>
      <c r="O43" s="412"/>
      <c r="P43" s="412"/>
      <c r="Q43" s="412"/>
      <c r="R43" s="412"/>
      <c r="S43" s="413">
        <f>SUM(S45:S50)</f>
        <v>572</v>
      </c>
      <c r="T43" s="414"/>
      <c r="U43" s="414">
        <f>SUM(U45:U50)</f>
        <v>44</v>
      </c>
      <c r="V43" s="414">
        <f>SUM(V45:V50)</f>
        <v>528</v>
      </c>
      <c r="W43" s="414">
        <f>SUM(W45:W50)</f>
        <v>188</v>
      </c>
      <c r="X43" s="414">
        <f>SUM(X45:X50)</f>
        <v>340</v>
      </c>
      <c r="Y43" s="415"/>
      <c r="Z43" s="415"/>
      <c r="AA43" s="415"/>
      <c r="AB43" s="416"/>
      <c r="AC43" s="417">
        <f>SUM(AC45:AC50)</f>
        <v>0</v>
      </c>
      <c r="AD43" s="418"/>
      <c r="AE43" s="415"/>
      <c r="AF43" s="415"/>
      <c r="AG43" s="419"/>
      <c r="AH43" s="420">
        <f>SUM(AH45:AH50)</f>
        <v>0</v>
      </c>
      <c r="AI43" s="418"/>
      <c r="AJ43" s="415"/>
      <c r="AK43" s="415"/>
      <c r="AL43" s="416"/>
      <c r="AM43" s="420">
        <f>SUM(AM45:AM50)</f>
        <v>290</v>
      </c>
      <c r="AN43" s="421"/>
      <c r="AO43" s="415"/>
      <c r="AP43" s="415"/>
      <c r="AQ43" s="419"/>
      <c r="AR43" s="417">
        <f>SUM(AR45:AR50)</f>
        <v>58</v>
      </c>
      <c r="AS43" s="421"/>
      <c r="AT43" s="415"/>
      <c r="AU43" s="415"/>
      <c r="AV43" s="416"/>
      <c r="AW43" s="417">
        <f>SUM(AW45:AW50)</f>
        <v>44</v>
      </c>
      <c r="AX43" s="421"/>
      <c r="AY43" s="415"/>
      <c r="AZ43" s="415"/>
      <c r="BA43" s="416"/>
      <c r="BB43" s="417">
        <f>SUM(BB45:BB50)</f>
        <v>68</v>
      </c>
      <c r="BC43" s="421"/>
      <c r="BD43" s="415"/>
      <c r="BE43" s="415"/>
      <c r="BF43" s="415"/>
      <c r="BG43" s="420">
        <f>SUM(BG45:BG50)</f>
        <v>40</v>
      </c>
      <c r="BH43" s="421"/>
      <c r="BI43" s="415"/>
      <c r="BJ43" s="415"/>
      <c r="BK43" s="416"/>
      <c r="BL43" s="417">
        <f>SUM(BL45:BL50)</f>
        <v>28</v>
      </c>
      <c r="BM43" s="421"/>
      <c r="BN43" s="415"/>
      <c r="BO43" s="415"/>
      <c r="BP43" s="419"/>
    </row>
    <row r="44" s="185" customFormat="1" ht="10.5" customHeight="1">
      <c r="A44" s="202"/>
      <c r="B44" s="203" t="s">
        <v>52</v>
      </c>
      <c r="C44" s="203"/>
      <c r="D44" s="203"/>
      <c r="E44" s="203"/>
      <c r="F44" s="203"/>
      <c r="G44" s="203"/>
      <c r="H44" s="203"/>
      <c r="I44" s="203"/>
      <c r="J44" s="204"/>
      <c r="K44" s="205"/>
      <c r="L44" s="206"/>
      <c r="M44" s="206"/>
      <c r="N44" s="206"/>
      <c r="O44" s="206"/>
      <c r="P44" s="206"/>
      <c r="Q44" s="206"/>
      <c r="R44" s="207"/>
      <c r="S44" s="208"/>
      <c r="T44" s="422"/>
      <c r="U44" s="423"/>
      <c r="V44" s="216"/>
      <c r="W44" s="216"/>
      <c r="X44" s="216"/>
      <c r="Y44" s="216"/>
      <c r="Z44" s="216"/>
      <c r="AA44" s="216"/>
      <c r="AB44" s="424"/>
      <c r="AC44" s="198"/>
      <c r="AD44" s="220"/>
      <c r="AE44" s="216"/>
      <c r="AF44" s="216"/>
      <c r="AG44" s="217"/>
      <c r="AH44" s="219"/>
      <c r="AI44" s="220"/>
      <c r="AJ44" s="216"/>
      <c r="AK44" s="216"/>
      <c r="AL44" s="425"/>
      <c r="AM44" s="219"/>
      <c r="AN44" s="426"/>
      <c r="AO44" s="216"/>
      <c r="AP44" s="216"/>
      <c r="AQ44" s="217"/>
      <c r="AR44" s="198"/>
      <c r="AS44" s="426"/>
      <c r="AT44" s="216"/>
      <c r="AU44" s="216"/>
      <c r="AV44" s="425"/>
      <c r="AW44" s="198"/>
      <c r="AX44" s="426"/>
      <c r="AY44" s="216"/>
      <c r="AZ44" s="216"/>
      <c r="BA44" s="425"/>
      <c r="BB44" s="198"/>
      <c r="BC44" s="426"/>
      <c r="BD44" s="216"/>
      <c r="BE44" s="216"/>
      <c r="BF44" s="216"/>
      <c r="BG44" s="219"/>
      <c r="BH44" s="426"/>
      <c r="BI44" s="216"/>
      <c r="BJ44" s="216"/>
      <c r="BK44" s="425"/>
      <c r="BL44" s="198"/>
      <c r="BM44" s="426"/>
      <c r="BN44" s="216"/>
      <c r="BO44" s="216"/>
      <c r="BP44" s="217"/>
    </row>
    <row r="45" s="407" customFormat="1" ht="12" customHeight="1">
      <c r="A45" s="177" t="s">
        <v>130</v>
      </c>
      <c r="B45" s="427" t="s">
        <v>131</v>
      </c>
      <c r="C45" s="427"/>
      <c r="D45" s="427"/>
      <c r="E45" s="427"/>
      <c r="F45" s="427"/>
      <c r="G45" s="427"/>
      <c r="H45" s="427"/>
      <c r="I45" s="427"/>
      <c r="J45" s="428"/>
      <c r="K45" s="429"/>
      <c r="L45" s="430"/>
      <c r="M45" s="430" t="s">
        <v>100</v>
      </c>
      <c r="N45" s="430"/>
      <c r="O45" s="430"/>
      <c r="P45" s="430"/>
      <c r="Q45" s="430"/>
      <c r="R45" s="430"/>
      <c r="S45" s="226">
        <f t="shared" ref="S45:S50" si="16">U45+V45</f>
        <v>52</v>
      </c>
      <c r="T45" s="227"/>
      <c r="U45" s="237">
        <f t="shared" ref="U45:U50" si="17">AQ45+AV45+BA45+BF45+BK45+BP45</f>
        <v>4</v>
      </c>
      <c r="V45" s="177">
        <f t="shared" ref="V45:V50" si="18">AO45+AP45+AU45+AT45+AY45+AZ45+BD45+BE45+BI45+BJ45+BN45+BO45</f>
        <v>48</v>
      </c>
      <c r="W45" s="177">
        <f t="shared" ref="W45:W50" si="19">AO45+AT45+AY45+BD45+BI45+BN45</f>
        <v>40</v>
      </c>
      <c r="X45" s="177">
        <f t="shared" ref="X45:X50" si="20">AP45+AU45+AZ45+BE45+BJ45+BO45</f>
        <v>8</v>
      </c>
      <c r="Y45" s="177"/>
      <c r="Z45" s="177"/>
      <c r="AA45" s="177"/>
      <c r="AB45" s="431"/>
      <c r="AC45" s="242"/>
      <c r="AD45" s="243"/>
      <c r="AE45" s="177"/>
      <c r="AF45" s="177"/>
      <c r="AG45" s="238"/>
      <c r="AH45" s="242"/>
      <c r="AI45" s="243"/>
      <c r="AJ45" s="177"/>
      <c r="AK45" s="177"/>
      <c r="AL45" s="240"/>
      <c r="AM45" s="219">
        <f t="shared" ref="AM45:AM50" si="21">AO45+AP45</f>
        <v>48</v>
      </c>
      <c r="AN45" s="241"/>
      <c r="AO45" s="177">
        <v>40</v>
      </c>
      <c r="AP45" s="240">
        <v>8</v>
      </c>
      <c r="AQ45" s="238">
        <v>4</v>
      </c>
      <c r="AR45" s="219"/>
      <c r="AS45" s="241"/>
      <c r="AT45" s="177"/>
      <c r="AU45" s="177"/>
      <c r="AV45" s="240"/>
      <c r="AW45" s="219"/>
      <c r="AX45" s="241"/>
      <c r="AY45" s="177"/>
      <c r="AZ45" s="177"/>
      <c r="BA45" s="240"/>
      <c r="BB45" s="219"/>
      <c r="BC45" s="241"/>
      <c r="BD45" s="177"/>
      <c r="BE45" s="177"/>
      <c r="BF45" s="177"/>
      <c r="BG45" s="219"/>
      <c r="BH45" s="241"/>
      <c r="BI45" s="177"/>
      <c r="BJ45" s="177"/>
      <c r="BK45" s="240"/>
      <c r="BL45" s="219"/>
      <c r="BM45" s="241"/>
      <c r="BN45" s="177"/>
      <c r="BO45" s="177"/>
      <c r="BP45" s="238"/>
    </row>
    <row r="46" s="407" customFormat="1" ht="12" customHeight="1">
      <c r="A46" s="177" t="s">
        <v>132</v>
      </c>
      <c r="B46" s="427" t="s">
        <v>106</v>
      </c>
      <c r="C46" s="427"/>
      <c r="D46" s="427"/>
      <c r="E46" s="427"/>
      <c r="F46" s="427"/>
      <c r="G46" s="427"/>
      <c r="H46" s="427"/>
      <c r="I46" s="427"/>
      <c r="J46" s="428"/>
      <c r="K46" s="236"/>
      <c r="L46" s="177"/>
      <c r="M46" s="177" t="s">
        <v>100</v>
      </c>
      <c r="N46" s="177"/>
      <c r="O46" s="177"/>
      <c r="P46" s="177"/>
      <c r="Q46" s="177"/>
      <c r="R46" s="177"/>
      <c r="S46" s="226">
        <f t="shared" si="16"/>
        <v>52</v>
      </c>
      <c r="T46" s="227"/>
      <c r="U46" s="237">
        <f t="shared" si="17"/>
        <v>4</v>
      </c>
      <c r="V46" s="177">
        <f t="shared" si="18"/>
        <v>48</v>
      </c>
      <c r="W46" s="177">
        <f t="shared" si="19"/>
        <v>40</v>
      </c>
      <c r="X46" s="177">
        <f t="shared" si="20"/>
        <v>8</v>
      </c>
      <c r="Y46" s="177"/>
      <c r="Z46" s="177"/>
      <c r="AA46" s="177"/>
      <c r="AB46" s="431"/>
      <c r="AC46" s="242"/>
      <c r="AD46" s="243"/>
      <c r="AE46" s="177"/>
      <c r="AF46" s="177"/>
      <c r="AG46" s="238"/>
      <c r="AH46" s="242"/>
      <c r="AI46" s="243"/>
      <c r="AJ46" s="177"/>
      <c r="AK46" s="177"/>
      <c r="AL46" s="240"/>
      <c r="AM46" s="219">
        <f t="shared" si="21"/>
        <v>48</v>
      </c>
      <c r="AN46" s="241"/>
      <c r="AO46" s="177">
        <v>40</v>
      </c>
      <c r="AP46" s="240">
        <v>8</v>
      </c>
      <c r="AQ46" s="238">
        <v>4</v>
      </c>
      <c r="AR46" s="219"/>
      <c r="AS46" s="241"/>
      <c r="AT46" s="177"/>
      <c r="AU46" s="177"/>
      <c r="AV46" s="240"/>
      <c r="AW46" s="219"/>
      <c r="AX46" s="241"/>
      <c r="AY46" s="177"/>
      <c r="AZ46" s="177"/>
      <c r="BA46" s="240"/>
      <c r="BB46" s="219"/>
      <c r="BC46" s="241"/>
      <c r="BD46" s="177"/>
      <c r="BE46" s="177"/>
      <c r="BF46" s="177"/>
      <c r="BG46" s="219"/>
      <c r="BH46" s="241"/>
      <c r="BI46" s="177"/>
      <c r="BJ46" s="177"/>
      <c r="BK46" s="240"/>
      <c r="BL46" s="219"/>
      <c r="BM46" s="241"/>
      <c r="BN46" s="177"/>
      <c r="BO46" s="177"/>
      <c r="BP46" s="432"/>
    </row>
    <row r="47" s="407" customFormat="1" ht="12" customHeight="1">
      <c r="A47" s="177" t="s">
        <v>133</v>
      </c>
      <c r="B47" s="427" t="s">
        <v>134</v>
      </c>
      <c r="C47" s="427"/>
      <c r="D47" s="427"/>
      <c r="E47" s="427"/>
      <c r="F47" s="427"/>
      <c r="G47" s="427"/>
      <c r="H47" s="427"/>
      <c r="I47" s="427"/>
      <c r="J47" s="428"/>
      <c r="K47" s="236"/>
      <c r="L47" s="177"/>
      <c r="M47" s="177"/>
      <c r="N47" s="177"/>
      <c r="O47" s="177"/>
      <c r="P47" s="177"/>
      <c r="Q47" s="177"/>
      <c r="R47" s="177" t="s">
        <v>100</v>
      </c>
      <c r="S47" s="226">
        <f t="shared" si="16"/>
        <v>166</v>
      </c>
      <c r="T47" s="227"/>
      <c r="U47" s="237">
        <f t="shared" si="17"/>
        <v>14</v>
      </c>
      <c r="V47" s="177">
        <f t="shared" si="18"/>
        <v>152</v>
      </c>
      <c r="W47" s="177">
        <f t="shared" si="19"/>
        <v>0</v>
      </c>
      <c r="X47" s="177">
        <f t="shared" si="20"/>
        <v>152</v>
      </c>
      <c r="Y47" s="177"/>
      <c r="Z47" s="177"/>
      <c r="AA47" s="177"/>
      <c r="AB47" s="431"/>
      <c r="AC47" s="242"/>
      <c r="AD47" s="243"/>
      <c r="AE47" s="177"/>
      <c r="AF47" s="177"/>
      <c r="AG47" s="238"/>
      <c r="AH47" s="242"/>
      <c r="AI47" s="243"/>
      <c r="AJ47" s="177"/>
      <c r="AK47" s="177"/>
      <c r="AL47" s="240"/>
      <c r="AM47" s="219">
        <f t="shared" si="21"/>
        <v>33</v>
      </c>
      <c r="AN47" s="241"/>
      <c r="AO47" s="177"/>
      <c r="AP47" s="240">
        <v>33</v>
      </c>
      <c r="AQ47" s="238">
        <v>4</v>
      </c>
      <c r="AR47" s="219">
        <f t="shared" ref="AR47:AR48" si="22">AU47</f>
        <v>29</v>
      </c>
      <c r="AS47" s="241"/>
      <c r="AT47" s="177"/>
      <c r="AU47" s="177">
        <v>29</v>
      </c>
      <c r="AV47" s="240">
        <v>2</v>
      </c>
      <c r="AW47" s="219">
        <f t="shared" ref="AW47:AW48" si="23">AY47+AZ47</f>
        <v>22</v>
      </c>
      <c r="AX47" s="241"/>
      <c r="AY47" s="177"/>
      <c r="AZ47" s="177">
        <v>22</v>
      </c>
      <c r="BA47" s="240">
        <v>2</v>
      </c>
      <c r="BB47" s="219">
        <f t="shared" ref="BB47:BB48" si="24">BD47+BE47</f>
        <v>34</v>
      </c>
      <c r="BC47" s="241"/>
      <c r="BD47" s="177"/>
      <c r="BE47" s="177">
        <v>34</v>
      </c>
      <c r="BF47" s="177">
        <v>2</v>
      </c>
      <c r="BG47" s="219">
        <f t="shared" ref="BG47:BG48" si="25">BI47+BJ47</f>
        <v>20</v>
      </c>
      <c r="BH47" s="241"/>
      <c r="BI47" s="177"/>
      <c r="BJ47" s="177">
        <v>20</v>
      </c>
      <c r="BK47" s="240">
        <v>2</v>
      </c>
      <c r="BL47" s="219">
        <f t="shared" ref="BL47:BL48" si="26">BN47+BO47</f>
        <v>14</v>
      </c>
      <c r="BM47" s="241"/>
      <c r="BN47" s="177"/>
      <c r="BO47" s="240">
        <v>14</v>
      </c>
      <c r="BP47" s="238">
        <v>2</v>
      </c>
    </row>
    <row r="48" s="407" customFormat="1" ht="12" customHeight="1">
      <c r="A48" s="177" t="s">
        <v>135</v>
      </c>
      <c r="B48" s="427" t="s">
        <v>136</v>
      </c>
      <c r="C48" s="427"/>
      <c r="D48" s="427"/>
      <c r="E48" s="427"/>
      <c r="F48" s="427"/>
      <c r="G48" s="427"/>
      <c r="H48" s="427"/>
      <c r="I48" s="427"/>
      <c r="J48" s="428"/>
      <c r="K48" s="236"/>
      <c r="L48" s="177"/>
      <c r="M48" s="177" t="s">
        <v>137</v>
      </c>
      <c r="N48" s="177" t="s">
        <v>137</v>
      </c>
      <c r="O48" s="177" t="s">
        <v>137</v>
      </c>
      <c r="P48" s="177" t="s">
        <v>137</v>
      </c>
      <c r="Q48" s="177" t="s">
        <v>137</v>
      </c>
      <c r="R48" s="177" t="s">
        <v>100</v>
      </c>
      <c r="S48" s="226">
        <f t="shared" si="16"/>
        <v>166</v>
      </c>
      <c r="T48" s="227"/>
      <c r="U48" s="237">
        <f t="shared" si="17"/>
        <v>14</v>
      </c>
      <c r="V48" s="177">
        <f t="shared" si="18"/>
        <v>152</v>
      </c>
      <c r="W48" s="177">
        <f t="shared" si="19"/>
        <v>0</v>
      </c>
      <c r="X48" s="177">
        <f t="shared" si="20"/>
        <v>152</v>
      </c>
      <c r="Y48" s="177"/>
      <c r="Z48" s="177"/>
      <c r="AA48" s="177"/>
      <c r="AB48" s="431"/>
      <c r="AC48" s="242"/>
      <c r="AD48" s="243"/>
      <c r="AE48" s="177"/>
      <c r="AF48" s="177"/>
      <c r="AG48" s="238"/>
      <c r="AH48" s="242"/>
      <c r="AI48" s="243"/>
      <c r="AJ48" s="177"/>
      <c r="AK48" s="177"/>
      <c r="AL48" s="240"/>
      <c r="AM48" s="219">
        <f t="shared" si="21"/>
        <v>33</v>
      </c>
      <c r="AN48" s="241"/>
      <c r="AO48" s="177"/>
      <c r="AP48" s="240">
        <v>33</v>
      </c>
      <c r="AQ48" s="238">
        <v>4</v>
      </c>
      <c r="AR48" s="219">
        <f t="shared" si="22"/>
        <v>29</v>
      </c>
      <c r="AS48" s="241"/>
      <c r="AT48" s="177"/>
      <c r="AU48" s="177">
        <v>29</v>
      </c>
      <c r="AV48" s="240">
        <v>2</v>
      </c>
      <c r="AW48" s="219">
        <f t="shared" si="23"/>
        <v>22</v>
      </c>
      <c r="AX48" s="241"/>
      <c r="AY48" s="177"/>
      <c r="AZ48" s="177">
        <v>22</v>
      </c>
      <c r="BA48" s="240">
        <v>2</v>
      </c>
      <c r="BB48" s="219">
        <f t="shared" si="24"/>
        <v>34</v>
      </c>
      <c r="BC48" s="241"/>
      <c r="BD48" s="177"/>
      <c r="BE48" s="177">
        <v>34</v>
      </c>
      <c r="BF48" s="177">
        <v>2</v>
      </c>
      <c r="BG48" s="219">
        <f t="shared" si="25"/>
        <v>20</v>
      </c>
      <c r="BH48" s="241"/>
      <c r="BI48" s="177"/>
      <c r="BJ48" s="177">
        <v>20</v>
      </c>
      <c r="BK48" s="240">
        <v>2</v>
      </c>
      <c r="BL48" s="219">
        <f t="shared" si="26"/>
        <v>14</v>
      </c>
      <c r="BM48" s="241"/>
      <c r="BN48" s="177"/>
      <c r="BO48" s="240">
        <v>14</v>
      </c>
      <c r="BP48" s="238">
        <v>2</v>
      </c>
    </row>
    <row r="49" s="407" customFormat="1" ht="12" customHeight="1">
      <c r="A49" s="177" t="s">
        <v>138</v>
      </c>
      <c r="B49" s="427" t="s">
        <v>139</v>
      </c>
      <c r="C49" s="427"/>
      <c r="D49" s="427"/>
      <c r="E49" s="427"/>
      <c r="F49" s="427"/>
      <c r="G49" s="427"/>
      <c r="H49" s="427"/>
      <c r="I49" s="427"/>
      <c r="J49" s="428"/>
      <c r="K49" s="236"/>
      <c r="L49" s="177"/>
      <c r="M49" s="177" t="s">
        <v>100</v>
      </c>
      <c r="N49" s="177"/>
      <c r="O49" s="177"/>
      <c r="P49" s="177"/>
      <c r="Q49" s="177"/>
      <c r="R49" s="177"/>
      <c r="S49" s="226">
        <f t="shared" si="16"/>
        <v>68</v>
      </c>
      <c r="T49" s="227"/>
      <c r="U49" s="237">
        <f t="shared" si="17"/>
        <v>4</v>
      </c>
      <c r="V49" s="177">
        <f t="shared" si="18"/>
        <v>64</v>
      </c>
      <c r="W49" s="177">
        <f t="shared" si="19"/>
        <v>54</v>
      </c>
      <c r="X49" s="177">
        <f t="shared" si="20"/>
        <v>10</v>
      </c>
      <c r="Y49" s="177"/>
      <c r="Z49" s="177"/>
      <c r="AA49" s="177"/>
      <c r="AB49" s="431"/>
      <c r="AC49" s="433"/>
      <c r="AD49" s="243"/>
      <c r="AE49" s="177"/>
      <c r="AF49" s="177"/>
      <c r="AG49" s="238"/>
      <c r="AH49" s="242"/>
      <c r="AI49" s="243"/>
      <c r="AJ49" s="177"/>
      <c r="AK49" s="177"/>
      <c r="AL49" s="240"/>
      <c r="AM49" s="219">
        <f t="shared" si="21"/>
        <v>64</v>
      </c>
      <c r="AN49" s="241"/>
      <c r="AO49" s="177">
        <v>54</v>
      </c>
      <c r="AP49" s="240">
        <v>10</v>
      </c>
      <c r="AQ49" s="238">
        <v>4</v>
      </c>
      <c r="AR49" s="219"/>
      <c r="AS49" s="241"/>
      <c r="AT49" s="177"/>
      <c r="AU49" s="177"/>
      <c r="AV49" s="240"/>
      <c r="AW49" s="219"/>
      <c r="AX49" s="241"/>
      <c r="AY49" s="177"/>
      <c r="AZ49" s="177"/>
      <c r="BA49" s="240"/>
      <c r="BB49" s="219"/>
      <c r="BC49" s="241"/>
      <c r="BD49" s="177"/>
      <c r="BE49" s="177"/>
      <c r="BF49" s="177"/>
      <c r="BG49" s="219"/>
      <c r="BH49" s="241"/>
      <c r="BI49" s="177"/>
      <c r="BJ49" s="177"/>
      <c r="BK49" s="240"/>
      <c r="BL49" s="219"/>
      <c r="BM49" s="241"/>
      <c r="BN49" s="177"/>
      <c r="BO49" s="177"/>
      <c r="BP49" s="434"/>
    </row>
    <row r="50" s="407" customFormat="1" ht="12" customHeight="1">
      <c r="A50" s="177" t="s">
        <v>140</v>
      </c>
      <c r="B50" s="427" t="s">
        <v>141</v>
      </c>
      <c r="C50" s="427"/>
      <c r="D50" s="427"/>
      <c r="E50" s="427"/>
      <c r="F50" s="427"/>
      <c r="G50" s="427"/>
      <c r="H50" s="427"/>
      <c r="I50" s="427"/>
      <c r="J50" s="428"/>
      <c r="K50" s="250"/>
      <c r="L50" s="251"/>
      <c r="M50" s="251" t="s">
        <v>100</v>
      </c>
      <c r="N50" s="251"/>
      <c r="O50" s="251"/>
      <c r="P50" s="251"/>
      <c r="Q50" s="251"/>
      <c r="R50" s="251"/>
      <c r="S50" s="252">
        <f t="shared" si="16"/>
        <v>68</v>
      </c>
      <c r="T50" s="253"/>
      <c r="U50" s="254">
        <f t="shared" si="17"/>
        <v>4</v>
      </c>
      <c r="V50" s="251">
        <f t="shared" si="18"/>
        <v>64</v>
      </c>
      <c r="W50" s="251">
        <f t="shared" si="19"/>
        <v>54</v>
      </c>
      <c r="X50" s="251">
        <f t="shared" si="20"/>
        <v>10</v>
      </c>
      <c r="Y50" s="251"/>
      <c r="Z50" s="251"/>
      <c r="AA50" s="251"/>
      <c r="AB50" s="435"/>
      <c r="AC50" s="261"/>
      <c r="AD50" s="436"/>
      <c r="AE50" s="251"/>
      <c r="AF50" s="251"/>
      <c r="AG50" s="256"/>
      <c r="AH50" s="261"/>
      <c r="AI50" s="436"/>
      <c r="AJ50" s="251"/>
      <c r="AK50" s="251"/>
      <c r="AL50" s="437"/>
      <c r="AM50" s="259">
        <f t="shared" si="21"/>
        <v>64</v>
      </c>
      <c r="AN50" s="260"/>
      <c r="AO50" s="251">
        <v>54</v>
      </c>
      <c r="AP50" s="437">
        <v>10</v>
      </c>
      <c r="AQ50" s="256">
        <v>4</v>
      </c>
      <c r="AR50" s="259"/>
      <c r="AS50" s="260"/>
      <c r="AT50" s="251"/>
      <c r="AU50" s="251"/>
      <c r="AV50" s="437"/>
      <c r="AW50" s="259"/>
      <c r="AX50" s="260"/>
      <c r="AY50" s="251"/>
      <c r="AZ50" s="251"/>
      <c r="BA50" s="437"/>
      <c r="BB50" s="259"/>
      <c r="BC50" s="260"/>
      <c r="BD50" s="251"/>
      <c r="BE50" s="251"/>
      <c r="BF50" s="251"/>
      <c r="BG50" s="259"/>
      <c r="BH50" s="260"/>
      <c r="BI50" s="251"/>
      <c r="BJ50" s="251"/>
      <c r="BK50" s="437"/>
      <c r="BL50" s="259"/>
      <c r="BM50" s="260"/>
      <c r="BN50" s="251"/>
      <c r="BO50" s="251"/>
      <c r="BP50" s="256"/>
    </row>
    <row r="51" s="407" customFormat="1" ht="12" customHeight="1">
      <c r="A51" s="240"/>
      <c r="B51" s="438"/>
      <c r="C51" s="438"/>
      <c r="D51" s="438"/>
      <c r="E51" s="438"/>
      <c r="F51" s="438"/>
      <c r="G51" s="438"/>
      <c r="H51" s="438"/>
      <c r="I51" s="438"/>
      <c r="J51" s="438"/>
      <c r="K51" s="439"/>
      <c r="L51" s="439"/>
      <c r="M51" s="439"/>
      <c r="N51" s="439"/>
      <c r="O51" s="439"/>
      <c r="P51" s="439"/>
      <c r="Q51" s="439"/>
      <c r="R51" s="439"/>
      <c r="S51" s="65"/>
      <c r="T51" s="439"/>
      <c r="U51" s="439"/>
      <c r="V51" s="439"/>
      <c r="W51" s="439"/>
      <c r="X51" s="439"/>
      <c r="Y51" s="439"/>
      <c r="Z51" s="439"/>
      <c r="AA51" s="440"/>
      <c r="AB51" s="441"/>
      <c r="AC51" s="442">
        <v>1</v>
      </c>
      <c r="AD51" s="443"/>
      <c r="AE51" s="225"/>
      <c r="AF51" s="225"/>
      <c r="AG51" s="444"/>
      <c r="AH51" s="442">
        <v>2</v>
      </c>
      <c r="AI51" s="443"/>
      <c r="AJ51" s="225"/>
      <c r="AK51" s="225"/>
      <c r="AL51" s="444"/>
      <c r="AM51" s="442">
        <v>3</v>
      </c>
      <c r="AN51" s="443"/>
      <c r="AO51" s="225"/>
      <c r="AP51" s="225"/>
      <c r="AQ51" s="444"/>
      <c r="AR51" s="442">
        <v>4</v>
      </c>
      <c r="AS51" s="443"/>
      <c r="AT51" s="225"/>
      <c r="AU51" s="225"/>
      <c r="AV51" s="444"/>
      <c r="AW51" s="442">
        <v>5</v>
      </c>
      <c r="AX51" s="443"/>
      <c r="AY51" s="225"/>
      <c r="AZ51" s="225"/>
      <c r="BA51" s="444"/>
      <c r="BB51" s="442">
        <v>6</v>
      </c>
      <c r="BC51" s="443"/>
      <c r="BD51" s="225"/>
      <c r="BE51" s="225"/>
      <c r="BF51" s="225"/>
      <c r="BG51" s="442">
        <v>7</v>
      </c>
      <c r="BH51" s="443"/>
      <c r="BI51" s="225"/>
      <c r="BJ51" s="225"/>
      <c r="BK51" s="444"/>
      <c r="BL51" s="442">
        <v>8</v>
      </c>
      <c r="BM51" s="443"/>
      <c r="BN51" s="225"/>
      <c r="BO51" s="225"/>
      <c r="BP51" s="225"/>
    </row>
    <row r="52" s="407" customFormat="1" ht="12" customHeight="1">
      <c r="A52" s="445" t="s">
        <v>142</v>
      </c>
      <c r="B52" s="446" t="s">
        <v>143</v>
      </c>
      <c r="C52" s="447"/>
      <c r="D52" s="447"/>
      <c r="E52" s="447"/>
      <c r="F52" s="447"/>
      <c r="G52" s="447"/>
      <c r="H52" s="447"/>
      <c r="I52" s="447"/>
      <c r="J52" s="448"/>
      <c r="K52" s="449"/>
      <c r="L52" s="450"/>
      <c r="M52" s="450"/>
      <c r="N52" s="450"/>
      <c r="O52" s="450"/>
      <c r="P52" s="450"/>
      <c r="Q52" s="450"/>
      <c r="R52" s="450"/>
      <c r="S52" s="451">
        <f>SUM(S54)</f>
        <v>156</v>
      </c>
      <c r="T52" s="452"/>
      <c r="U52" s="453">
        <f>SUM(U54)</f>
        <v>12</v>
      </c>
      <c r="V52" s="453">
        <f>SUM(V54)</f>
        <v>144</v>
      </c>
      <c r="W52" s="453">
        <f>SUM(W54)</f>
        <v>46</v>
      </c>
      <c r="X52" s="453">
        <f>SUM(X54)</f>
        <v>98</v>
      </c>
      <c r="Y52" s="454"/>
      <c r="Z52" s="454"/>
      <c r="AA52" s="454"/>
      <c r="AB52" s="454"/>
      <c r="AC52" s="455">
        <f>SUM(AC54)</f>
        <v>36</v>
      </c>
      <c r="AD52" s="454"/>
      <c r="AE52" s="454"/>
      <c r="AF52" s="454"/>
      <c r="AG52" s="454"/>
      <c r="AH52" s="453"/>
      <c r="AI52" s="454"/>
      <c r="AJ52" s="454"/>
      <c r="AK52" s="454"/>
      <c r="AL52" s="454"/>
      <c r="AM52" s="456">
        <f>SUM(AM54)</f>
        <v>54</v>
      </c>
      <c r="AN52" s="454"/>
      <c r="AO52" s="454"/>
      <c r="AP52" s="454"/>
      <c r="AQ52" s="454"/>
      <c r="AR52" s="456">
        <f>SUM(AR54)</f>
        <v>54</v>
      </c>
      <c r="AS52" s="454"/>
      <c r="AT52" s="454"/>
      <c r="AU52" s="454"/>
      <c r="AV52" s="457"/>
      <c r="AW52" s="279"/>
      <c r="AX52" s="458"/>
      <c r="AY52" s="454"/>
      <c r="AZ52" s="454"/>
      <c r="BA52" s="454"/>
      <c r="BB52" s="453"/>
      <c r="BC52" s="454"/>
      <c r="BD52" s="454"/>
      <c r="BE52" s="454"/>
      <c r="BF52" s="454"/>
      <c r="BG52" s="453"/>
      <c r="BH52" s="454"/>
      <c r="BI52" s="454"/>
      <c r="BJ52" s="454"/>
      <c r="BK52" s="454"/>
      <c r="BL52" s="453"/>
      <c r="BM52" s="454"/>
      <c r="BN52" s="454"/>
      <c r="BO52" s="454"/>
      <c r="BP52" s="454"/>
    </row>
    <row r="53" s="185" customFormat="1" ht="10.5" customHeight="1">
      <c r="A53" s="459"/>
      <c r="B53" s="460" t="s">
        <v>52</v>
      </c>
      <c r="C53" s="461"/>
      <c r="D53" s="461"/>
      <c r="E53" s="461"/>
      <c r="F53" s="461"/>
      <c r="G53" s="461"/>
      <c r="H53" s="461"/>
      <c r="I53" s="461"/>
      <c r="J53" s="461"/>
      <c r="K53" s="205"/>
      <c r="L53" s="206"/>
      <c r="M53" s="206"/>
      <c r="N53" s="206"/>
      <c r="O53" s="206"/>
      <c r="P53" s="206"/>
      <c r="Q53" s="206"/>
      <c r="R53" s="207"/>
      <c r="S53" s="462"/>
      <c r="T53" s="463"/>
      <c r="U53" s="464"/>
      <c r="V53" s="465"/>
      <c r="W53" s="465"/>
      <c r="X53" s="465"/>
      <c r="Y53" s="465"/>
      <c r="Z53" s="465"/>
      <c r="AA53" s="465"/>
      <c r="AB53" s="466"/>
      <c r="AC53" s="467"/>
      <c r="AD53" s="466"/>
      <c r="AE53" s="465"/>
      <c r="AF53" s="465"/>
      <c r="AG53" s="465"/>
      <c r="AH53" s="467"/>
      <c r="AI53" s="466"/>
      <c r="AJ53" s="465"/>
      <c r="AK53" s="465"/>
      <c r="AL53" s="465"/>
      <c r="AM53" s="467"/>
      <c r="AN53" s="466"/>
      <c r="AO53" s="465"/>
      <c r="AP53" s="465"/>
      <c r="AQ53" s="465"/>
      <c r="AR53" s="467"/>
      <c r="AS53" s="466"/>
      <c r="AT53" s="465"/>
      <c r="AU53" s="465"/>
      <c r="AV53" s="465"/>
      <c r="AW53" s="468"/>
      <c r="AX53" s="466"/>
      <c r="AY53" s="465"/>
      <c r="AZ53" s="465"/>
      <c r="BA53" s="465"/>
      <c r="BB53" s="467"/>
      <c r="BC53" s="466"/>
      <c r="BD53" s="465"/>
      <c r="BE53" s="465"/>
      <c r="BF53" s="465"/>
      <c r="BG53" s="467"/>
      <c r="BH53" s="466"/>
      <c r="BI53" s="465"/>
      <c r="BJ53" s="465"/>
      <c r="BK53" s="465"/>
      <c r="BL53" s="467"/>
      <c r="BM53" s="466"/>
      <c r="BN53" s="465"/>
      <c r="BO53" s="465"/>
      <c r="BP53" s="465"/>
    </row>
    <row r="54" s="407" customFormat="1" ht="12" customHeight="1">
      <c r="A54" s="469" t="s">
        <v>144</v>
      </c>
      <c r="B54" s="470" t="s">
        <v>145</v>
      </c>
      <c r="C54" s="470"/>
      <c r="D54" s="470"/>
      <c r="E54" s="470"/>
      <c r="F54" s="470"/>
      <c r="G54" s="470"/>
      <c r="H54" s="470"/>
      <c r="I54" s="470"/>
      <c r="J54" s="470"/>
      <c r="K54" s="471"/>
      <c r="L54" s="472"/>
      <c r="M54" s="472"/>
      <c r="N54" s="472" t="s">
        <v>100</v>
      </c>
      <c r="O54" s="472"/>
      <c r="P54" s="472"/>
      <c r="Q54" s="472"/>
      <c r="R54" s="473"/>
      <c r="S54" s="451">
        <f>SUM(U54:V54)</f>
        <v>156</v>
      </c>
      <c r="T54" s="474"/>
      <c r="U54" s="475">
        <f>AG54+AQ54+AV54</f>
        <v>12</v>
      </c>
      <c r="V54" s="476">
        <f>W54+X54</f>
        <v>144</v>
      </c>
      <c r="W54" s="477">
        <f>AE54+AO54+AT54</f>
        <v>46</v>
      </c>
      <c r="X54" s="477">
        <f>AF54+AP54+AU54</f>
        <v>98</v>
      </c>
      <c r="Y54" s="477"/>
      <c r="Z54" s="477"/>
      <c r="AA54" s="477"/>
      <c r="AB54" s="478"/>
      <c r="AC54" s="479">
        <f>AE54+AF54</f>
        <v>36</v>
      </c>
      <c r="AD54" s="480"/>
      <c r="AE54" s="476">
        <v>20</v>
      </c>
      <c r="AF54" s="476">
        <v>16</v>
      </c>
      <c r="AG54" s="476">
        <v>4</v>
      </c>
      <c r="AH54" s="481"/>
      <c r="AI54" s="480"/>
      <c r="AJ54" s="476"/>
      <c r="AK54" s="476"/>
      <c r="AL54" s="476"/>
      <c r="AM54" s="482">
        <f>AO54+AP54</f>
        <v>54</v>
      </c>
      <c r="AN54" s="480"/>
      <c r="AO54" s="476">
        <v>12</v>
      </c>
      <c r="AP54" s="476">
        <v>42</v>
      </c>
      <c r="AQ54" s="476">
        <v>4</v>
      </c>
      <c r="AR54" s="482">
        <f>AT54+AU54</f>
        <v>54</v>
      </c>
      <c r="AS54" s="480"/>
      <c r="AT54" s="476">
        <v>14</v>
      </c>
      <c r="AU54" s="476">
        <v>40</v>
      </c>
      <c r="AV54" s="476">
        <v>4</v>
      </c>
      <c r="AW54" s="483"/>
      <c r="AX54" s="480"/>
      <c r="AY54" s="476"/>
      <c r="AZ54" s="476"/>
      <c r="BA54" s="476"/>
      <c r="BB54" s="483"/>
      <c r="BC54" s="480"/>
      <c r="BD54" s="476"/>
      <c r="BE54" s="476"/>
      <c r="BF54" s="476"/>
      <c r="BG54" s="483"/>
      <c r="BH54" s="480"/>
      <c r="BI54" s="476"/>
      <c r="BJ54" s="476"/>
      <c r="BK54" s="476"/>
      <c r="BL54" s="483"/>
      <c r="BM54" s="480"/>
      <c r="BN54" s="476"/>
      <c r="BO54" s="476"/>
      <c r="BP54" s="484"/>
    </row>
    <row r="55" s="407" customFormat="1" ht="12" customHeight="1">
      <c r="A55" s="485"/>
      <c r="B55" s="486"/>
      <c r="C55" s="487"/>
      <c r="D55" s="487"/>
      <c r="E55" s="487"/>
      <c r="F55" s="487"/>
      <c r="G55" s="487"/>
      <c r="H55" s="487"/>
      <c r="I55" s="487"/>
      <c r="J55" s="488"/>
      <c r="K55" s="486"/>
      <c r="L55" s="487"/>
      <c r="M55" s="487"/>
      <c r="N55" s="487"/>
      <c r="O55" s="487"/>
      <c r="P55" s="487"/>
      <c r="Q55" s="487"/>
      <c r="R55" s="489"/>
      <c r="S55" s="490"/>
      <c r="T55" s="491"/>
      <c r="U55" s="492"/>
      <c r="V55" s="493"/>
      <c r="W55" s="486"/>
      <c r="X55" s="486"/>
      <c r="Y55" s="486"/>
      <c r="Z55" s="486"/>
      <c r="AA55" s="486"/>
      <c r="AB55" s="494"/>
      <c r="AC55" s="495"/>
      <c r="AD55" s="170"/>
      <c r="AE55" s="171"/>
      <c r="AF55" s="171"/>
      <c r="AG55" s="171"/>
      <c r="AH55" s="495"/>
      <c r="AI55" s="170"/>
      <c r="AJ55" s="171"/>
      <c r="AK55" s="171"/>
      <c r="AL55" s="171"/>
      <c r="AM55" s="495"/>
      <c r="AN55" s="170"/>
      <c r="AO55" s="171"/>
      <c r="AP55" s="171"/>
      <c r="AQ55" s="171"/>
      <c r="AR55" s="495"/>
      <c r="AS55" s="170"/>
      <c r="AT55" s="171"/>
      <c r="AU55" s="171"/>
      <c r="AV55" s="171"/>
      <c r="AW55" s="495"/>
      <c r="AX55" s="170"/>
      <c r="AY55" s="171"/>
      <c r="AZ55" s="171"/>
      <c r="BA55" s="171"/>
      <c r="BB55" s="495"/>
      <c r="BC55" s="170"/>
      <c r="BD55" s="171"/>
      <c r="BE55" s="171"/>
      <c r="BF55" s="171"/>
      <c r="BG55" s="495"/>
      <c r="BH55" s="170"/>
      <c r="BI55" s="171"/>
      <c r="BJ55" s="171"/>
      <c r="BK55" s="171"/>
      <c r="BL55" s="495"/>
      <c r="BM55" s="170"/>
      <c r="BN55" s="171"/>
      <c r="BO55" s="171"/>
      <c r="BP55" s="171"/>
    </row>
    <row r="56" s="407" customFormat="1" ht="12" customHeight="1">
      <c r="A56" s="496" t="s">
        <v>146</v>
      </c>
      <c r="B56" s="497" t="s">
        <v>147</v>
      </c>
      <c r="C56" s="498"/>
      <c r="D56" s="498"/>
      <c r="E56" s="498"/>
      <c r="F56" s="498"/>
      <c r="G56" s="498"/>
      <c r="H56" s="498"/>
      <c r="I56" s="498"/>
      <c r="J56" s="499"/>
      <c r="K56" s="449"/>
      <c r="L56" s="450"/>
      <c r="M56" s="450"/>
      <c r="N56" s="450"/>
      <c r="O56" s="450"/>
      <c r="P56" s="450"/>
      <c r="Q56" s="450"/>
      <c r="R56" s="500"/>
      <c r="S56" s="501"/>
      <c r="T56" s="502"/>
      <c r="U56" s="501"/>
      <c r="V56" s="502"/>
      <c r="W56" s="501"/>
      <c r="X56" s="502"/>
      <c r="Y56" s="501"/>
      <c r="Z56" s="502"/>
      <c r="AA56" s="501"/>
      <c r="AB56" s="503"/>
      <c r="AC56" s="504"/>
      <c r="AD56" s="505"/>
      <c r="AE56" s="506"/>
      <c r="AF56" s="505"/>
      <c r="AG56" s="507"/>
      <c r="AH56" s="504"/>
      <c r="AI56" s="505"/>
      <c r="AJ56" s="506"/>
      <c r="AK56" s="505"/>
      <c r="AL56" s="507"/>
      <c r="AM56" s="451">
        <f>SUM(AM60:AM72)</f>
        <v>196</v>
      </c>
      <c r="AN56" s="508"/>
      <c r="AO56" s="509">
        <f>SUM(AO60:AO72)</f>
        <v>128</v>
      </c>
      <c r="AP56" s="509">
        <f>SUM(AP60:AP72)</f>
        <v>68</v>
      </c>
      <c r="AQ56" s="510">
        <f>SUM(AQ60:AQ72)</f>
        <v>12</v>
      </c>
      <c r="AR56" s="451">
        <f>SUM(AR60:AR72)</f>
        <v>84</v>
      </c>
      <c r="AS56" s="508"/>
      <c r="AT56" s="509">
        <f>SUM(AT60:AT72)</f>
        <v>58</v>
      </c>
      <c r="AU56" s="509">
        <f>SUM(AU60:AU72)</f>
        <v>26</v>
      </c>
      <c r="AV56" s="510">
        <f>SUM(AV60:AV72)</f>
        <v>8</v>
      </c>
      <c r="AW56" s="451">
        <f>SUM(AW60:AW72)</f>
        <v>144</v>
      </c>
      <c r="AX56" s="508"/>
      <c r="AY56" s="509">
        <f>SUM(AY60:AY72)</f>
        <v>84</v>
      </c>
      <c r="AZ56" s="509">
        <f>SUM(AZ60:AZ72)</f>
        <v>60</v>
      </c>
      <c r="BA56" s="510">
        <f>SUM(BA60:BA72)</f>
        <v>16</v>
      </c>
      <c r="BB56" s="504">
        <f>SUM(BB60:BB72)</f>
        <v>202</v>
      </c>
      <c r="BC56" s="509"/>
      <c r="BD56" s="509">
        <f t="shared" ref="BD56:BG56" si="27">SUM(BD60:BD72)</f>
        <v>96</v>
      </c>
      <c r="BE56" s="509">
        <f t="shared" si="27"/>
        <v>106</v>
      </c>
      <c r="BF56" s="510">
        <f t="shared" si="27"/>
        <v>12</v>
      </c>
      <c r="BG56" s="504">
        <f t="shared" si="27"/>
        <v>92</v>
      </c>
      <c r="BH56" s="509"/>
      <c r="BI56" s="509">
        <f>SUM(BI60:BI72)</f>
        <v>52</v>
      </c>
      <c r="BJ56" s="509">
        <f>SUM(BJ60:BJ72)</f>
        <v>40</v>
      </c>
      <c r="BK56" s="510">
        <f>SUM(BK60:BK72)</f>
        <v>8</v>
      </c>
      <c r="BL56" s="511"/>
      <c r="BM56" s="505"/>
      <c r="BN56" s="506"/>
      <c r="BO56" s="505"/>
      <c r="BP56" s="507"/>
    </row>
    <row r="57" s="407" customFormat="1" ht="12" customHeight="1">
      <c r="A57" s="512"/>
      <c r="B57" s="513"/>
      <c r="C57" s="513"/>
      <c r="D57" s="513"/>
      <c r="E57" s="513"/>
      <c r="F57" s="513"/>
      <c r="G57" s="513"/>
      <c r="H57" s="513"/>
      <c r="I57" s="513"/>
      <c r="J57" s="513"/>
      <c r="K57" s="513"/>
      <c r="L57" s="513"/>
      <c r="M57" s="513"/>
      <c r="N57" s="513"/>
      <c r="O57" s="513"/>
      <c r="P57" s="513"/>
      <c r="Q57" s="513"/>
      <c r="R57" s="513"/>
      <c r="S57" s="513"/>
      <c r="T57" s="513"/>
      <c r="U57" s="513"/>
      <c r="V57" s="513"/>
      <c r="W57" s="513"/>
      <c r="X57" s="513"/>
      <c r="Y57" s="513"/>
      <c r="Z57" s="513"/>
      <c r="AA57" s="514"/>
      <c r="AB57" s="512"/>
      <c r="AC57" s="515">
        <v>1</v>
      </c>
      <c r="AD57" s="512"/>
      <c r="AE57" s="513"/>
      <c r="AF57" s="513"/>
      <c r="AG57" s="516"/>
      <c r="AH57" s="515">
        <v>2</v>
      </c>
      <c r="AI57" s="512"/>
      <c r="AJ57" s="513"/>
      <c r="AK57" s="513"/>
      <c r="AL57" s="516"/>
      <c r="AM57" s="517">
        <v>3</v>
      </c>
      <c r="AN57" s="512"/>
      <c r="AO57" s="513"/>
      <c r="AP57" s="513"/>
      <c r="AQ57" s="516"/>
      <c r="AR57" s="517">
        <v>4</v>
      </c>
      <c r="AS57" s="512"/>
      <c r="AT57" s="513"/>
      <c r="AU57" s="513"/>
      <c r="AV57" s="516"/>
      <c r="AW57" s="517">
        <v>5</v>
      </c>
      <c r="AX57" s="512"/>
      <c r="AY57" s="513"/>
      <c r="AZ57" s="513"/>
      <c r="BA57" s="516"/>
      <c r="BB57" s="515">
        <v>6</v>
      </c>
      <c r="BC57" s="512"/>
      <c r="BD57" s="513"/>
      <c r="BE57" s="513"/>
      <c r="BF57" s="516"/>
      <c r="BG57" s="515">
        <v>7</v>
      </c>
      <c r="BH57" s="512"/>
      <c r="BI57" s="513"/>
      <c r="BJ57" s="513"/>
      <c r="BK57" s="516"/>
      <c r="BL57" s="514">
        <v>8</v>
      </c>
      <c r="BM57" s="512"/>
      <c r="BN57" s="513"/>
      <c r="BO57" s="513"/>
      <c r="BP57" s="514"/>
    </row>
    <row r="58" s="185" customFormat="1" ht="11.25" customHeight="1">
      <c r="A58" s="518" t="s">
        <v>146</v>
      </c>
      <c r="B58" s="519" t="s">
        <v>148</v>
      </c>
      <c r="C58" s="519"/>
      <c r="D58" s="519"/>
      <c r="E58" s="519"/>
      <c r="F58" s="519"/>
      <c r="G58" s="519"/>
      <c r="H58" s="519"/>
      <c r="I58" s="519"/>
      <c r="J58" s="519"/>
      <c r="K58" s="520"/>
      <c r="L58" s="520"/>
      <c r="M58" s="520"/>
      <c r="N58" s="520"/>
      <c r="O58" s="520"/>
      <c r="P58" s="520"/>
      <c r="Q58" s="520"/>
      <c r="R58" s="520"/>
      <c r="S58" s="521">
        <f>SUM(S60:S72)</f>
        <v>774</v>
      </c>
      <c r="T58" s="522"/>
      <c r="U58" s="522">
        <f>SUM(U60:U72)</f>
        <v>56</v>
      </c>
      <c r="V58" s="522">
        <f>SUM(V60:V72)</f>
        <v>718</v>
      </c>
      <c r="W58" s="522">
        <f>SUM(W60:W72)</f>
        <v>418</v>
      </c>
      <c r="X58" s="522">
        <f>SUM(X60:X72)</f>
        <v>300</v>
      </c>
      <c r="Y58" s="523"/>
      <c r="Z58" s="523"/>
      <c r="AA58" s="523"/>
      <c r="AB58" s="524"/>
      <c r="AC58" s="525"/>
      <c r="AD58" s="523"/>
      <c r="AE58" s="523"/>
      <c r="AF58" s="523"/>
      <c r="AG58" s="526"/>
      <c r="AH58" s="525"/>
      <c r="AI58" s="523"/>
      <c r="AJ58" s="523"/>
      <c r="AK58" s="523"/>
      <c r="AL58" s="526"/>
      <c r="AM58" s="525"/>
      <c r="AN58" s="523"/>
      <c r="AO58" s="523"/>
      <c r="AP58" s="523"/>
      <c r="AQ58" s="526"/>
      <c r="AR58" s="525"/>
      <c r="AS58" s="523"/>
      <c r="AT58" s="523"/>
      <c r="AU58" s="523"/>
      <c r="AV58" s="526"/>
      <c r="AW58" s="525"/>
      <c r="AX58" s="523"/>
      <c r="AY58" s="523"/>
      <c r="AZ58" s="523"/>
      <c r="BA58" s="526"/>
      <c r="BB58" s="525"/>
      <c r="BC58" s="523"/>
      <c r="BD58" s="523"/>
      <c r="BE58" s="523"/>
      <c r="BF58" s="526"/>
      <c r="BG58" s="525"/>
      <c r="BH58" s="523"/>
      <c r="BI58" s="523"/>
      <c r="BJ58" s="523"/>
      <c r="BK58" s="526"/>
      <c r="BL58" s="525"/>
      <c r="BM58" s="523"/>
      <c r="BN58" s="523"/>
      <c r="BO58" s="523"/>
      <c r="BP58" s="526"/>
    </row>
    <row r="59" s="185" customFormat="1" ht="10.5" customHeight="1">
      <c r="A59" s="527"/>
      <c r="B59" s="528" t="s">
        <v>52</v>
      </c>
      <c r="C59" s="528"/>
      <c r="D59" s="528"/>
      <c r="E59" s="528"/>
      <c r="F59" s="528"/>
      <c r="G59" s="528"/>
      <c r="H59" s="528"/>
      <c r="I59" s="528"/>
      <c r="J59" s="529"/>
      <c r="K59" s="205"/>
      <c r="L59" s="206"/>
      <c r="M59" s="206"/>
      <c r="N59" s="206"/>
      <c r="O59" s="206"/>
      <c r="P59" s="206"/>
      <c r="Q59" s="206"/>
      <c r="R59" s="207"/>
      <c r="S59" s="530"/>
      <c r="T59" s="531"/>
      <c r="U59" s="532"/>
      <c r="V59" s="527"/>
      <c r="W59" s="527"/>
      <c r="X59" s="527"/>
      <c r="Y59" s="527"/>
      <c r="Z59" s="527"/>
      <c r="AA59" s="527"/>
      <c r="AB59" s="533"/>
      <c r="AC59" s="534"/>
      <c r="AD59" s="535"/>
      <c r="AE59" s="527"/>
      <c r="AF59" s="527"/>
      <c r="AG59" s="536"/>
      <c r="AH59" s="534"/>
      <c r="AI59" s="535"/>
      <c r="AJ59" s="527"/>
      <c r="AK59" s="527"/>
      <c r="AL59" s="536"/>
      <c r="AM59" s="534"/>
      <c r="AN59" s="535"/>
      <c r="AO59" s="527"/>
      <c r="AP59" s="527"/>
      <c r="AQ59" s="536"/>
      <c r="AR59" s="534"/>
      <c r="AS59" s="535"/>
      <c r="AT59" s="527"/>
      <c r="AU59" s="527"/>
      <c r="AV59" s="536"/>
      <c r="AW59" s="534"/>
      <c r="AX59" s="535"/>
      <c r="AY59" s="527"/>
      <c r="AZ59" s="527"/>
      <c r="BA59" s="536"/>
      <c r="BB59" s="534" t="s">
        <v>40</v>
      </c>
      <c r="BC59" s="535"/>
      <c r="BD59" s="527"/>
      <c r="BE59" s="527"/>
      <c r="BF59" s="536"/>
      <c r="BG59" s="534"/>
      <c r="BH59" s="535"/>
      <c r="BI59" s="527"/>
      <c r="BJ59" s="527"/>
      <c r="BK59" s="536"/>
      <c r="BL59" s="534" t="s">
        <v>40</v>
      </c>
      <c r="BM59" s="535"/>
      <c r="BN59" s="527"/>
      <c r="BO59" s="527"/>
      <c r="BP59" s="536"/>
    </row>
    <row r="60" ht="11.25" customHeight="1">
      <c r="A60" s="537" t="s">
        <v>149</v>
      </c>
      <c r="B60" s="538" t="s">
        <v>150</v>
      </c>
      <c r="C60" s="538"/>
      <c r="D60" s="538"/>
      <c r="E60" s="538"/>
      <c r="F60" s="538"/>
      <c r="G60" s="538"/>
      <c r="H60" s="538"/>
      <c r="I60" s="538"/>
      <c r="J60" s="538"/>
      <c r="K60" s="539"/>
      <c r="L60" s="539"/>
      <c r="M60" s="539" t="s">
        <v>98</v>
      </c>
      <c r="N60" s="539"/>
      <c r="O60" s="539"/>
      <c r="P60" s="539"/>
      <c r="Q60" s="539"/>
      <c r="R60" s="539"/>
      <c r="S60" s="313">
        <f t="shared" ref="S60:S72" si="28">U60+V60</f>
        <v>100</v>
      </c>
      <c r="T60" s="540"/>
      <c r="U60" s="541">
        <f t="shared" ref="U60:U72" si="29">AQ60+AV60+BA60+BF60+BK60+BP60+AG60+AL60</f>
        <v>4</v>
      </c>
      <c r="V60" s="537">
        <f t="shared" ref="V60:V72" si="30">W60+X60</f>
        <v>96</v>
      </c>
      <c r="W60" s="537">
        <f t="shared" ref="W60:W72" si="31">AE60+AJ60+AO60+AT60+AY60+BD60+BI60+BN60</f>
        <v>56</v>
      </c>
      <c r="X60" s="537">
        <f t="shared" ref="X60:X72" si="32">AF60+AK60+AP60+AU60+AZ60+BE60+BJ60+BO60</f>
        <v>40</v>
      </c>
      <c r="Y60" s="537"/>
      <c r="Z60" s="537"/>
      <c r="AA60" s="537"/>
      <c r="AB60" s="542"/>
      <c r="AC60" s="543"/>
      <c r="AD60" s="544"/>
      <c r="AE60" s="537"/>
      <c r="AF60" s="537"/>
      <c r="AG60" s="545"/>
      <c r="AH60" s="543"/>
      <c r="AI60" s="544"/>
      <c r="AJ60" s="537"/>
      <c r="AK60" s="537"/>
      <c r="AL60" s="545"/>
      <c r="AM60" s="534">
        <f t="shared" ref="AM60:AM63" si="33">AO60+AP60</f>
        <v>96</v>
      </c>
      <c r="AN60" s="544"/>
      <c r="AO60" s="537">
        <v>56</v>
      </c>
      <c r="AP60" s="546">
        <v>40</v>
      </c>
      <c r="AQ60" s="537">
        <v>4</v>
      </c>
      <c r="AR60" s="547"/>
      <c r="AS60" s="544"/>
      <c r="AT60" s="537"/>
      <c r="AU60" s="537"/>
      <c r="AV60" s="545"/>
      <c r="AW60" s="543"/>
      <c r="AX60" s="544"/>
      <c r="AY60" s="537"/>
      <c r="AZ60" s="537"/>
      <c r="BA60" s="545"/>
      <c r="BB60" s="543"/>
      <c r="BC60" s="544"/>
      <c r="BD60" s="537"/>
      <c r="BE60" s="537"/>
      <c r="BF60" s="545"/>
      <c r="BG60" s="543"/>
      <c r="BH60" s="544"/>
      <c r="BI60" s="537"/>
      <c r="BJ60" s="537"/>
      <c r="BK60" s="545"/>
      <c r="BL60" s="543"/>
      <c r="BM60" s="544"/>
      <c r="BN60" s="537"/>
      <c r="BO60" s="537"/>
      <c r="BP60" s="545"/>
    </row>
    <row r="61" ht="11.25" customHeight="1">
      <c r="A61" s="537" t="s">
        <v>151</v>
      </c>
      <c r="B61" s="538" t="s">
        <v>152</v>
      </c>
      <c r="C61" s="538"/>
      <c r="D61" s="538"/>
      <c r="E61" s="538"/>
      <c r="F61" s="538"/>
      <c r="G61" s="538"/>
      <c r="H61" s="538"/>
      <c r="I61" s="538"/>
      <c r="J61" s="538"/>
      <c r="K61" s="537"/>
      <c r="L61" s="537"/>
      <c r="M61" s="537" t="s">
        <v>98</v>
      </c>
      <c r="N61" s="537"/>
      <c r="O61" s="537"/>
      <c r="P61" s="537"/>
      <c r="Q61" s="537"/>
      <c r="R61" s="537"/>
      <c r="S61" s="313">
        <f t="shared" si="28"/>
        <v>36</v>
      </c>
      <c r="T61" s="540"/>
      <c r="U61" s="541">
        <f t="shared" si="29"/>
        <v>4</v>
      </c>
      <c r="V61" s="537">
        <f t="shared" si="30"/>
        <v>32</v>
      </c>
      <c r="W61" s="537">
        <f t="shared" si="31"/>
        <v>20</v>
      </c>
      <c r="X61" s="537">
        <f t="shared" si="32"/>
        <v>12</v>
      </c>
      <c r="Y61" s="537"/>
      <c r="Z61" s="537"/>
      <c r="AA61" s="537"/>
      <c r="AB61" s="542"/>
      <c r="AC61" s="543"/>
      <c r="AD61" s="544"/>
      <c r="AE61" s="537"/>
      <c r="AF61" s="537"/>
      <c r="AG61" s="545"/>
      <c r="AH61" s="543"/>
      <c r="AI61" s="544"/>
      <c r="AJ61" s="537"/>
      <c r="AK61" s="537"/>
      <c r="AL61" s="545"/>
      <c r="AM61" s="534">
        <f t="shared" si="33"/>
        <v>32</v>
      </c>
      <c r="AN61" s="544"/>
      <c r="AO61" s="537">
        <v>20</v>
      </c>
      <c r="AP61" s="546">
        <v>12</v>
      </c>
      <c r="AQ61" s="537">
        <v>4</v>
      </c>
      <c r="AR61" s="547"/>
      <c r="AS61" s="544"/>
      <c r="AT61" s="537"/>
      <c r="AU61" s="537"/>
      <c r="AV61" s="545"/>
      <c r="AW61" s="543"/>
      <c r="AX61" s="544"/>
      <c r="AY61" s="537"/>
      <c r="AZ61" s="537"/>
      <c r="BA61" s="545"/>
      <c r="BB61" s="543"/>
      <c r="BC61" s="544"/>
      <c r="BD61" s="537"/>
      <c r="BE61" s="537"/>
      <c r="BF61" s="545"/>
      <c r="BG61" s="543"/>
      <c r="BH61" s="544"/>
      <c r="BI61" s="537"/>
      <c r="BJ61" s="537"/>
      <c r="BK61" s="545"/>
      <c r="BL61" s="543"/>
      <c r="BM61" s="544"/>
      <c r="BN61" s="537"/>
      <c r="BO61" s="537"/>
      <c r="BP61" s="545"/>
    </row>
    <row r="62">
      <c r="A62" s="548" t="s">
        <v>153</v>
      </c>
      <c r="B62" s="549" t="s">
        <v>154</v>
      </c>
      <c r="C62" s="549"/>
      <c r="D62" s="549"/>
      <c r="E62" s="549"/>
      <c r="F62" s="549"/>
      <c r="G62" s="549"/>
      <c r="H62" s="549"/>
      <c r="I62" s="549"/>
      <c r="J62" s="549"/>
      <c r="K62" s="537"/>
      <c r="L62" s="537"/>
      <c r="M62" s="537"/>
      <c r="N62" s="537"/>
      <c r="O62" s="537" t="s">
        <v>98</v>
      </c>
      <c r="P62" s="537"/>
      <c r="Q62" s="537"/>
      <c r="R62" s="537"/>
      <c r="S62" s="313">
        <f t="shared" si="28"/>
        <v>52</v>
      </c>
      <c r="T62" s="540"/>
      <c r="U62" s="541">
        <f t="shared" si="29"/>
        <v>4</v>
      </c>
      <c r="V62" s="537">
        <f t="shared" si="30"/>
        <v>48</v>
      </c>
      <c r="W62" s="537">
        <f t="shared" si="31"/>
        <v>26</v>
      </c>
      <c r="X62" s="537">
        <f t="shared" si="32"/>
        <v>22</v>
      </c>
      <c r="Y62" s="537"/>
      <c r="Z62" s="537"/>
      <c r="AA62" s="537"/>
      <c r="AB62" s="542"/>
      <c r="AC62" s="543"/>
      <c r="AD62" s="544"/>
      <c r="AE62" s="537"/>
      <c r="AF62" s="537"/>
      <c r="AG62" s="545"/>
      <c r="AH62" s="543"/>
      <c r="AI62" s="544"/>
      <c r="AJ62" s="537"/>
      <c r="AK62" s="537"/>
      <c r="AL62" s="545"/>
      <c r="AM62" s="534"/>
      <c r="AN62" s="544"/>
      <c r="AO62" s="537"/>
      <c r="AP62" s="537"/>
      <c r="AQ62" s="537"/>
      <c r="AR62" s="547"/>
      <c r="AS62" s="544"/>
      <c r="AT62" s="550"/>
      <c r="AU62" s="537"/>
      <c r="AV62" s="545"/>
      <c r="AW62" s="534">
        <f>AY62+AZ62</f>
        <v>48</v>
      </c>
      <c r="AX62" s="544"/>
      <c r="AY62" s="537">
        <v>26</v>
      </c>
      <c r="AZ62" s="537">
        <v>22</v>
      </c>
      <c r="BA62" s="545">
        <v>4</v>
      </c>
      <c r="BB62" s="543"/>
      <c r="BC62" s="544"/>
      <c r="BD62" s="537"/>
      <c r="BE62" s="537"/>
      <c r="BF62" s="545"/>
      <c r="BG62" s="543"/>
      <c r="BH62" s="544"/>
      <c r="BI62" s="537"/>
      <c r="BJ62" s="537"/>
      <c r="BK62" s="545"/>
      <c r="BL62" s="543"/>
      <c r="BM62" s="544"/>
      <c r="BN62" s="537"/>
      <c r="BO62" s="537"/>
      <c r="BP62" s="545"/>
    </row>
    <row r="63" ht="20.25" customHeight="1">
      <c r="A63" s="537" t="s">
        <v>155</v>
      </c>
      <c r="B63" s="551" t="s">
        <v>156</v>
      </c>
      <c r="C63" s="551"/>
      <c r="D63" s="551"/>
      <c r="E63" s="551"/>
      <c r="F63" s="551"/>
      <c r="G63" s="551"/>
      <c r="H63" s="551"/>
      <c r="I63" s="551"/>
      <c r="J63" s="551"/>
      <c r="K63" s="537"/>
      <c r="L63" s="537"/>
      <c r="M63" s="537"/>
      <c r="N63" s="537" t="s">
        <v>98</v>
      </c>
      <c r="O63" s="537"/>
      <c r="P63" s="537"/>
      <c r="Q63" s="537"/>
      <c r="R63" s="537"/>
      <c r="S63" s="313">
        <f t="shared" si="28"/>
        <v>106</v>
      </c>
      <c r="T63" s="540"/>
      <c r="U63" s="541">
        <f t="shared" si="29"/>
        <v>8</v>
      </c>
      <c r="V63" s="537">
        <f t="shared" si="30"/>
        <v>98</v>
      </c>
      <c r="W63" s="537">
        <f t="shared" si="31"/>
        <v>66</v>
      </c>
      <c r="X63" s="537">
        <f t="shared" si="32"/>
        <v>32</v>
      </c>
      <c r="Y63" s="537"/>
      <c r="Z63" s="537"/>
      <c r="AA63" s="537"/>
      <c r="AB63" s="542"/>
      <c r="AC63" s="543"/>
      <c r="AD63" s="544"/>
      <c r="AE63" s="537"/>
      <c r="AF63" s="537"/>
      <c r="AG63" s="545"/>
      <c r="AH63" s="543"/>
      <c r="AI63" s="544"/>
      <c r="AJ63" s="537"/>
      <c r="AK63" s="537"/>
      <c r="AL63" s="545"/>
      <c r="AM63" s="534">
        <f t="shared" si="33"/>
        <v>68</v>
      </c>
      <c r="AN63" s="544"/>
      <c r="AO63" s="537">
        <v>52</v>
      </c>
      <c r="AP63" s="537">
        <v>16</v>
      </c>
      <c r="AQ63" s="537">
        <v>4</v>
      </c>
      <c r="AR63" s="552">
        <f>AT63+AU63</f>
        <v>30</v>
      </c>
      <c r="AS63" s="544"/>
      <c r="AT63" s="537">
        <v>14</v>
      </c>
      <c r="AU63" s="537">
        <v>16</v>
      </c>
      <c r="AV63" s="546">
        <v>4</v>
      </c>
      <c r="AW63" s="534"/>
      <c r="AX63" s="544"/>
      <c r="AY63" s="537"/>
      <c r="AZ63" s="537"/>
      <c r="BA63" s="545"/>
      <c r="BB63" s="543"/>
      <c r="BC63" s="544"/>
      <c r="BD63" s="537"/>
      <c r="BE63" s="537"/>
      <c r="BF63" s="545"/>
      <c r="BG63" s="543"/>
      <c r="BH63" s="544"/>
      <c r="BI63" s="537"/>
      <c r="BJ63" s="537"/>
      <c r="BK63" s="545"/>
      <c r="BL63" s="543"/>
      <c r="BM63" s="544"/>
      <c r="BN63" s="537"/>
      <c r="BO63" s="537"/>
      <c r="BP63" s="545"/>
    </row>
    <row r="64" s="553" customFormat="1" ht="12" customHeight="1">
      <c r="A64" s="554" t="s">
        <v>157</v>
      </c>
      <c r="B64" s="551" t="s">
        <v>158</v>
      </c>
      <c r="C64" s="551"/>
      <c r="D64" s="551"/>
      <c r="E64" s="551"/>
      <c r="F64" s="551"/>
      <c r="G64" s="551"/>
      <c r="H64" s="551"/>
      <c r="I64" s="551"/>
      <c r="J64" s="551"/>
      <c r="K64" s="554"/>
      <c r="L64" s="554"/>
      <c r="M64" s="554"/>
      <c r="N64" s="554"/>
      <c r="O64" s="555" t="s">
        <v>100</v>
      </c>
      <c r="P64" s="554"/>
      <c r="Q64" s="554"/>
      <c r="R64" s="554"/>
      <c r="S64" s="313">
        <f t="shared" si="28"/>
        <v>36</v>
      </c>
      <c r="T64" s="556"/>
      <c r="U64" s="541">
        <f t="shared" si="29"/>
        <v>4</v>
      </c>
      <c r="V64" s="537">
        <f t="shared" si="30"/>
        <v>32</v>
      </c>
      <c r="W64" s="537">
        <f t="shared" si="31"/>
        <v>16</v>
      </c>
      <c r="X64" s="537">
        <f t="shared" si="32"/>
        <v>16</v>
      </c>
      <c r="Y64" s="554"/>
      <c r="Z64" s="554"/>
      <c r="AA64" s="554"/>
      <c r="AB64" s="557"/>
      <c r="AC64" s="558"/>
      <c r="AD64" s="559"/>
      <c r="AE64" s="554"/>
      <c r="AF64" s="554"/>
      <c r="AG64" s="560"/>
      <c r="AH64" s="558"/>
      <c r="AI64" s="559"/>
      <c r="AJ64" s="554"/>
      <c r="AK64" s="554"/>
      <c r="AL64" s="560"/>
      <c r="AM64" s="558"/>
      <c r="AN64" s="559"/>
      <c r="AO64" s="554"/>
      <c r="AP64" s="554"/>
      <c r="AQ64" s="561"/>
      <c r="AR64" s="534"/>
      <c r="AS64" s="559"/>
      <c r="AT64" s="554"/>
      <c r="AU64" s="554"/>
      <c r="AV64" s="561"/>
      <c r="AW64" s="534">
        <f t="shared" ref="AW64:AW70" si="34">AY64+AZ64</f>
        <v>32</v>
      </c>
      <c r="AX64" s="559"/>
      <c r="AY64" s="554">
        <v>16</v>
      </c>
      <c r="AZ64" s="554">
        <v>16</v>
      </c>
      <c r="BA64" s="560">
        <v>4</v>
      </c>
      <c r="BB64" s="558"/>
      <c r="BC64" s="559"/>
      <c r="BD64" s="554"/>
      <c r="BE64" s="554"/>
      <c r="BF64" s="560"/>
      <c r="BG64" s="558"/>
      <c r="BH64" s="559"/>
      <c r="BI64" s="554"/>
      <c r="BJ64" s="554"/>
      <c r="BK64" s="560"/>
      <c r="BL64" s="558"/>
      <c r="BM64" s="559"/>
      <c r="BN64" s="554"/>
      <c r="BO64" s="554"/>
      <c r="BP64" s="560"/>
    </row>
    <row r="65" s="553" customFormat="1" ht="12" customHeight="1">
      <c r="A65" s="554" t="s">
        <v>159</v>
      </c>
      <c r="B65" s="549" t="s">
        <v>160</v>
      </c>
      <c r="C65" s="549"/>
      <c r="D65" s="549"/>
      <c r="E65" s="549"/>
      <c r="F65" s="549"/>
      <c r="G65" s="549"/>
      <c r="H65" s="549"/>
      <c r="I65" s="549"/>
      <c r="J65" s="549"/>
      <c r="K65" s="554"/>
      <c r="L65" s="554"/>
      <c r="M65" s="554"/>
      <c r="N65" s="554"/>
      <c r="O65" s="555" t="s">
        <v>100</v>
      </c>
      <c r="P65" s="554"/>
      <c r="Q65" s="554"/>
      <c r="R65" s="554"/>
      <c r="S65" s="313">
        <f t="shared" si="28"/>
        <v>36</v>
      </c>
      <c r="T65" s="556"/>
      <c r="U65" s="541">
        <f t="shared" si="29"/>
        <v>4</v>
      </c>
      <c r="V65" s="537">
        <f t="shared" si="30"/>
        <v>32</v>
      </c>
      <c r="W65" s="537">
        <f t="shared" si="31"/>
        <v>16</v>
      </c>
      <c r="X65" s="537">
        <f t="shared" si="32"/>
        <v>16</v>
      </c>
      <c r="Y65" s="554"/>
      <c r="Z65" s="554"/>
      <c r="AA65" s="554"/>
      <c r="AB65" s="557"/>
      <c r="AC65" s="558"/>
      <c r="AD65" s="559"/>
      <c r="AE65" s="554"/>
      <c r="AF65" s="554"/>
      <c r="AG65" s="560"/>
      <c r="AH65" s="558"/>
      <c r="AI65" s="559"/>
      <c r="AJ65" s="554"/>
      <c r="AK65" s="554"/>
      <c r="AL65" s="560"/>
      <c r="AM65" s="558"/>
      <c r="AN65" s="559"/>
      <c r="AO65" s="554"/>
      <c r="AP65" s="554"/>
      <c r="AQ65" s="561"/>
      <c r="AR65" s="534"/>
      <c r="AS65" s="559"/>
      <c r="AT65" s="554"/>
      <c r="AU65" s="554"/>
      <c r="AV65" s="561"/>
      <c r="AW65" s="534">
        <f t="shared" si="34"/>
        <v>32</v>
      </c>
      <c r="AX65" s="559"/>
      <c r="AY65" s="554">
        <v>16</v>
      </c>
      <c r="AZ65" s="554">
        <v>16</v>
      </c>
      <c r="BA65" s="560">
        <v>4</v>
      </c>
      <c r="BB65" s="558"/>
      <c r="BC65" s="559"/>
      <c r="BD65" s="554"/>
      <c r="BE65" s="554"/>
      <c r="BF65" s="560"/>
      <c r="BG65" s="558"/>
      <c r="BH65" s="559"/>
      <c r="BI65" s="554"/>
      <c r="BJ65" s="554"/>
      <c r="BK65" s="560"/>
      <c r="BL65" s="558"/>
      <c r="BM65" s="559"/>
      <c r="BN65" s="554"/>
      <c r="BO65" s="554"/>
      <c r="BP65" s="560"/>
    </row>
    <row r="66" ht="11.25" customHeight="1">
      <c r="A66" s="537" t="s">
        <v>161</v>
      </c>
      <c r="B66" s="538" t="s">
        <v>162</v>
      </c>
      <c r="C66" s="538"/>
      <c r="D66" s="538"/>
      <c r="E66" s="538"/>
      <c r="F66" s="538"/>
      <c r="G66" s="538"/>
      <c r="H66" s="538"/>
      <c r="I66" s="538"/>
      <c r="J66" s="538"/>
      <c r="K66" s="537"/>
      <c r="L66" s="537"/>
      <c r="M66" s="537"/>
      <c r="N66" s="537" t="s">
        <v>100</v>
      </c>
      <c r="O66" s="537"/>
      <c r="P66" s="537"/>
      <c r="Q66" s="537"/>
      <c r="R66" s="537"/>
      <c r="S66" s="313">
        <f t="shared" si="28"/>
        <v>58</v>
      </c>
      <c r="T66" s="540"/>
      <c r="U66" s="541">
        <f t="shared" si="29"/>
        <v>4</v>
      </c>
      <c r="V66" s="537">
        <f t="shared" si="30"/>
        <v>54</v>
      </c>
      <c r="W66" s="537">
        <f t="shared" si="31"/>
        <v>44</v>
      </c>
      <c r="X66" s="537">
        <f t="shared" si="32"/>
        <v>10</v>
      </c>
      <c r="Y66" s="537"/>
      <c r="Z66" s="537"/>
      <c r="AA66" s="537"/>
      <c r="AB66" s="542"/>
      <c r="AC66" s="543"/>
      <c r="AD66" s="544"/>
      <c r="AE66" s="537"/>
      <c r="AF66" s="537"/>
      <c r="AG66" s="545"/>
      <c r="AH66" s="543"/>
      <c r="AI66" s="544"/>
      <c r="AJ66" s="537"/>
      <c r="AK66" s="537"/>
      <c r="AL66" s="545"/>
      <c r="AM66" s="543"/>
      <c r="AN66" s="544"/>
      <c r="AO66" s="537"/>
      <c r="AP66" s="537"/>
      <c r="AQ66" s="545"/>
      <c r="AR66" s="534">
        <f>AT66+AU66</f>
        <v>54</v>
      </c>
      <c r="AS66" s="544"/>
      <c r="AT66" s="537">
        <v>44</v>
      </c>
      <c r="AU66" s="537">
        <v>10</v>
      </c>
      <c r="AV66" s="545">
        <v>4</v>
      </c>
      <c r="AW66" s="534"/>
      <c r="AX66" s="544"/>
      <c r="AY66" s="537"/>
      <c r="AZ66" s="537"/>
      <c r="BA66" s="545"/>
      <c r="BB66" s="543"/>
      <c r="BC66" s="544"/>
      <c r="BD66" s="537"/>
      <c r="BE66" s="537"/>
      <c r="BF66" s="545"/>
      <c r="BG66" s="543"/>
      <c r="BH66" s="544"/>
      <c r="BI66" s="537"/>
      <c r="BJ66" s="537"/>
      <c r="BK66" s="545"/>
      <c r="BL66" s="543"/>
      <c r="BM66" s="544"/>
      <c r="BN66" s="537"/>
      <c r="BO66" s="537"/>
      <c r="BP66" s="545"/>
    </row>
    <row r="67" ht="11.25" customHeight="1">
      <c r="A67" s="537" t="s">
        <v>163</v>
      </c>
      <c r="B67" s="538" t="s">
        <v>164</v>
      </c>
      <c r="C67" s="538"/>
      <c r="D67" s="538"/>
      <c r="E67" s="538"/>
      <c r="F67" s="538"/>
      <c r="G67" s="538"/>
      <c r="H67" s="538"/>
      <c r="I67" s="538"/>
      <c r="J67" s="538"/>
      <c r="K67" s="537"/>
      <c r="L67" s="537"/>
      <c r="M67" s="537"/>
      <c r="N67" s="537"/>
      <c r="O67" s="537"/>
      <c r="P67" s="537" t="s">
        <v>100</v>
      </c>
      <c r="Q67" s="537"/>
      <c r="R67" s="537"/>
      <c r="S67" s="313">
        <f t="shared" si="28"/>
        <v>36</v>
      </c>
      <c r="T67" s="540"/>
      <c r="U67" s="541">
        <f t="shared" si="29"/>
        <v>4</v>
      </c>
      <c r="V67" s="537">
        <f t="shared" si="30"/>
        <v>32</v>
      </c>
      <c r="W67" s="537">
        <f t="shared" si="31"/>
        <v>24</v>
      </c>
      <c r="X67" s="537">
        <f t="shared" si="32"/>
        <v>8</v>
      </c>
      <c r="Y67" s="537"/>
      <c r="Z67" s="537"/>
      <c r="AA67" s="537"/>
      <c r="AB67" s="542"/>
      <c r="AC67" s="543"/>
      <c r="AD67" s="544"/>
      <c r="AE67" s="537"/>
      <c r="AF67" s="537"/>
      <c r="AG67" s="545"/>
      <c r="AH67" s="543"/>
      <c r="AI67" s="544"/>
      <c r="AJ67" s="537"/>
      <c r="AK67" s="537"/>
      <c r="AL67" s="545"/>
      <c r="AM67" s="543"/>
      <c r="AN67" s="544"/>
      <c r="AO67" s="537"/>
      <c r="AP67" s="537"/>
      <c r="AQ67" s="545"/>
      <c r="AR67" s="543"/>
      <c r="AS67" s="544"/>
      <c r="AT67" s="537"/>
      <c r="AU67" s="537"/>
      <c r="AV67" s="545"/>
      <c r="AW67" s="534"/>
      <c r="AX67" s="544"/>
      <c r="AY67" s="537"/>
      <c r="AZ67" s="537"/>
      <c r="BA67" s="545"/>
      <c r="BB67" s="534">
        <f>BD67+BE67</f>
        <v>32</v>
      </c>
      <c r="BC67" s="544"/>
      <c r="BD67" s="537">
        <v>24</v>
      </c>
      <c r="BE67" s="537">
        <v>8</v>
      </c>
      <c r="BF67" s="545">
        <v>4</v>
      </c>
      <c r="BG67" s="543"/>
      <c r="BH67" s="544"/>
      <c r="BI67" s="537"/>
      <c r="BJ67" s="537"/>
      <c r="BK67" s="545"/>
      <c r="BL67" s="543"/>
      <c r="BM67" s="544"/>
      <c r="BN67" s="537"/>
      <c r="BO67" s="537"/>
      <c r="BP67" s="545"/>
    </row>
    <row r="68" ht="11.25" customHeight="1">
      <c r="A68" s="537" t="s">
        <v>165</v>
      </c>
      <c r="B68" s="538" t="s">
        <v>166</v>
      </c>
      <c r="C68" s="538"/>
      <c r="D68" s="538"/>
      <c r="E68" s="538"/>
      <c r="F68" s="538"/>
      <c r="G68" s="538"/>
      <c r="H68" s="538"/>
      <c r="I68" s="538"/>
      <c r="J68" s="538"/>
      <c r="K68" s="537"/>
      <c r="L68" s="537"/>
      <c r="M68" s="537"/>
      <c r="N68" s="537"/>
      <c r="O68" s="537"/>
      <c r="P68" s="537"/>
      <c r="Q68" s="537" t="s">
        <v>100</v>
      </c>
      <c r="R68" s="537"/>
      <c r="S68" s="313">
        <f t="shared" si="28"/>
        <v>36</v>
      </c>
      <c r="T68" s="540"/>
      <c r="U68" s="541">
        <f t="shared" si="29"/>
        <v>4</v>
      </c>
      <c r="V68" s="537">
        <f t="shared" si="30"/>
        <v>32</v>
      </c>
      <c r="W68" s="537">
        <f t="shared" si="31"/>
        <v>22</v>
      </c>
      <c r="X68" s="537">
        <f t="shared" si="32"/>
        <v>10</v>
      </c>
      <c r="Y68" s="537"/>
      <c r="Z68" s="537"/>
      <c r="AA68" s="537"/>
      <c r="AB68" s="542"/>
      <c r="AC68" s="543"/>
      <c r="AD68" s="544"/>
      <c r="AE68" s="537"/>
      <c r="AF68" s="537"/>
      <c r="AG68" s="545"/>
      <c r="AH68" s="543"/>
      <c r="AI68" s="544"/>
      <c r="AJ68" s="537"/>
      <c r="AK68" s="537"/>
      <c r="AL68" s="545"/>
      <c r="AM68" s="543"/>
      <c r="AN68" s="544"/>
      <c r="AO68" s="537"/>
      <c r="AP68" s="537"/>
      <c r="AQ68" s="545"/>
      <c r="AR68" s="543"/>
      <c r="AS68" s="544"/>
      <c r="AT68" s="537"/>
      <c r="AU68" s="537"/>
      <c r="AV68" s="545"/>
      <c r="AW68" s="534"/>
      <c r="AX68" s="544"/>
      <c r="AY68" s="537"/>
      <c r="AZ68" s="537"/>
      <c r="BA68" s="545"/>
      <c r="BB68" s="534"/>
      <c r="BC68" s="544"/>
      <c r="BD68" s="537"/>
      <c r="BE68" s="537"/>
      <c r="BF68" s="545"/>
      <c r="BG68" s="534">
        <f t="shared" ref="BG68:BG69" si="35">BI68+BJ68</f>
        <v>32</v>
      </c>
      <c r="BH68" s="544"/>
      <c r="BI68" s="537">
        <v>22</v>
      </c>
      <c r="BJ68" s="537">
        <v>10</v>
      </c>
      <c r="BK68" s="545">
        <v>4</v>
      </c>
      <c r="BL68" s="543"/>
      <c r="BM68" s="544"/>
      <c r="BN68" s="537"/>
      <c r="BO68" s="537"/>
      <c r="BP68" s="545"/>
    </row>
    <row r="69" ht="21" customHeight="1">
      <c r="A69" s="537" t="s">
        <v>167</v>
      </c>
      <c r="B69" s="538" t="s">
        <v>168</v>
      </c>
      <c r="C69" s="538"/>
      <c r="D69" s="538"/>
      <c r="E69" s="538"/>
      <c r="F69" s="538"/>
      <c r="G69" s="538"/>
      <c r="H69" s="538"/>
      <c r="I69" s="538"/>
      <c r="J69" s="538"/>
      <c r="K69" s="537"/>
      <c r="L69" s="537"/>
      <c r="M69" s="537"/>
      <c r="N69" s="537"/>
      <c r="O69" s="537"/>
      <c r="P69" s="537"/>
      <c r="Q69" s="537" t="s">
        <v>98</v>
      </c>
      <c r="R69" s="537"/>
      <c r="S69" s="313">
        <f t="shared" si="28"/>
        <v>64</v>
      </c>
      <c r="T69" s="540"/>
      <c r="U69" s="541">
        <f t="shared" si="29"/>
        <v>4</v>
      </c>
      <c r="V69" s="537">
        <f t="shared" si="30"/>
        <v>60</v>
      </c>
      <c r="W69" s="537">
        <f t="shared" si="31"/>
        <v>30</v>
      </c>
      <c r="X69" s="537">
        <f t="shared" si="32"/>
        <v>30</v>
      </c>
      <c r="Y69" s="537"/>
      <c r="Z69" s="537"/>
      <c r="AA69" s="537"/>
      <c r="AB69" s="542"/>
      <c r="AC69" s="543"/>
      <c r="AD69" s="544"/>
      <c r="AE69" s="537"/>
      <c r="AF69" s="537"/>
      <c r="AG69" s="545"/>
      <c r="AH69" s="543"/>
      <c r="AI69" s="544"/>
      <c r="AJ69" s="537"/>
      <c r="AK69" s="537"/>
      <c r="AL69" s="545"/>
      <c r="AM69" s="543"/>
      <c r="AN69" s="544"/>
      <c r="AO69" s="537"/>
      <c r="AP69" s="537"/>
      <c r="AQ69" s="545"/>
      <c r="AR69" s="543"/>
      <c r="AS69" s="544"/>
      <c r="AT69" s="537"/>
      <c r="AU69" s="537"/>
      <c r="AV69" s="545"/>
      <c r="AW69" s="534"/>
      <c r="AX69" s="544"/>
      <c r="AY69" s="537"/>
      <c r="AZ69" s="537"/>
      <c r="BA69" s="545"/>
      <c r="BB69" s="534"/>
      <c r="BC69" s="544"/>
      <c r="BD69" s="537"/>
      <c r="BE69" s="537"/>
      <c r="BF69" s="545"/>
      <c r="BG69" s="534">
        <f t="shared" si="35"/>
        <v>60</v>
      </c>
      <c r="BH69" s="544"/>
      <c r="BI69" s="537">
        <v>30</v>
      </c>
      <c r="BJ69" s="537">
        <v>30</v>
      </c>
      <c r="BK69" s="545">
        <v>4</v>
      </c>
      <c r="BL69" s="543"/>
      <c r="BM69" s="544"/>
      <c r="BN69" s="537"/>
      <c r="BO69" s="537"/>
      <c r="BP69" s="545"/>
    </row>
    <row r="70" ht="12.75" customHeight="1">
      <c r="A70" s="537" t="s">
        <v>169</v>
      </c>
      <c r="B70" s="538" t="s">
        <v>170</v>
      </c>
      <c r="C70" s="538"/>
      <c r="D70" s="538"/>
      <c r="E70" s="538"/>
      <c r="F70" s="538"/>
      <c r="G70" s="538"/>
      <c r="H70" s="538"/>
      <c r="I70" s="538"/>
      <c r="J70" s="538"/>
      <c r="K70" s="537"/>
      <c r="L70" s="537"/>
      <c r="M70" s="537"/>
      <c r="N70" s="537"/>
      <c r="O70" s="537" t="s">
        <v>100</v>
      </c>
      <c r="P70" s="537"/>
      <c r="Q70" s="537"/>
      <c r="R70" s="537"/>
      <c r="S70" s="313">
        <f t="shared" si="28"/>
        <v>36</v>
      </c>
      <c r="T70" s="540"/>
      <c r="U70" s="541">
        <f t="shared" si="29"/>
        <v>4</v>
      </c>
      <c r="V70" s="537">
        <f t="shared" si="30"/>
        <v>32</v>
      </c>
      <c r="W70" s="537">
        <f t="shared" si="31"/>
        <v>26</v>
      </c>
      <c r="X70" s="537">
        <f t="shared" si="32"/>
        <v>6</v>
      </c>
      <c r="Y70" s="537"/>
      <c r="Z70" s="537"/>
      <c r="AA70" s="537"/>
      <c r="AB70" s="542"/>
      <c r="AC70" s="543"/>
      <c r="AD70" s="544"/>
      <c r="AE70" s="537"/>
      <c r="AF70" s="537"/>
      <c r="AG70" s="545"/>
      <c r="AH70" s="543"/>
      <c r="AI70" s="544"/>
      <c r="AJ70" s="537"/>
      <c r="AK70" s="537"/>
      <c r="AL70" s="545"/>
      <c r="AM70" s="543"/>
      <c r="AN70" s="544"/>
      <c r="AO70" s="537"/>
      <c r="AP70" s="537"/>
      <c r="AQ70" s="545"/>
      <c r="AR70" s="543"/>
      <c r="AS70" s="544"/>
      <c r="AT70" s="537"/>
      <c r="AU70" s="537"/>
      <c r="AV70" s="545"/>
      <c r="AW70" s="534">
        <f t="shared" si="34"/>
        <v>32</v>
      </c>
      <c r="AX70" s="544"/>
      <c r="AY70" s="537">
        <v>26</v>
      </c>
      <c r="AZ70" s="537">
        <v>6</v>
      </c>
      <c r="BA70" s="545">
        <v>4</v>
      </c>
      <c r="BB70" s="534"/>
      <c r="BC70" s="544"/>
      <c r="BD70" s="537"/>
      <c r="BE70" s="537"/>
      <c r="BF70" s="545"/>
      <c r="BG70" s="543"/>
      <c r="BH70" s="544"/>
      <c r="BI70" s="537"/>
      <c r="BJ70" s="537"/>
      <c r="BK70" s="545"/>
      <c r="BL70" s="543"/>
      <c r="BM70" s="544"/>
      <c r="BN70" s="537"/>
      <c r="BO70" s="537"/>
      <c r="BP70" s="545"/>
    </row>
    <row r="71" ht="12.75" customHeight="1">
      <c r="A71" s="537" t="s">
        <v>171</v>
      </c>
      <c r="B71" s="538" t="s">
        <v>172</v>
      </c>
      <c r="C71" s="538"/>
      <c r="D71" s="538"/>
      <c r="E71" s="538"/>
      <c r="F71" s="538"/>
      <c r="G71" s="538"/>
      <c r="H71" s="538"/>
      <c r="I71" s="538"/>
      <c r="J71" s="538"/>
      <c r="K71" s="537"/>
      <c r="L71" s="537"/>
      <c r="M71" s="537"/>
      <c r="N71" s="537"/>
      <c r="O71" s="537"/>
      <c r="P71" s="537" t="s">
        <v>100</v>
      </c>
      <c r="Q71" s="537"/>
      <c r="R71" s="537"/>
      <c r="S71" s="313">
        <f t="shared" si="28"/>
        <v>74</v>
      </c>
      <c r="T71" s="540"/>
      <c r="U71" s="541">
        <f t="shared" si="29"/>
        <v>4</v>
      </c>
      <c r="V71" s="537">
        <f t="shared" si="30"/>
        <v>70</v>
      </c>
      <c r="W71" s="537">
        <f t="shared" si="31"/>
        <v>22</v>
      </c>
      <c r="X71" s="537">
        <f t="shared" si="32"/>
        <v>48</v>
      </c>
      <c r="Y71" s="537"/>
      <c r="Z71" s="537"/>
      <c r="AA71" s="537"/>
      <c r="AB71" s="542"/>
      <c r="AC71" s="543"/>
      <c r="AD71" s="544"/>
      <c r="AE71" s="537"/>
      <c r="AF71" s="537"/>
      <c r="AG71" s="545"/>
      <c r="AH71" s="543"/>
      <c r="AI71" s="544"/>
      <c r="AJ71" s="537"/>
      <c r="AK71" s="537"/>
      <c r="AL71" s="545"/>
      <c r="AM71" s="543"/>
      <c r="AN71" s="544"/>
      <c r="AO71" s="537"/>
      <c r="AP71" s="537"/>
      <c r="AQ71" s="545"/>
      <c r="AR71" s="543"/>
      <c r="AS71" s="544"/>
      <c r="AT71" s="537"/>
      <c r="AU71" s="537"/>
      <c r="AV71" s="545"/>
      <c r="AW71" s="543"/>
      <c r="AX71" s="544"/>
      <c r="AY71" s="537"/>
      <c r="AZ71" s="537"/>
      <c r="BA71" s="545"/>
      <c r="BB71" s="534">
        <f t="shared" ref="BB71:BB72" si="36">BD71+BE71</f>
        <v>70</v>
      </c>
      <c r="BC71" s="544"/>
      <c r="BD71" s="537">
        <v>22</v>
      </c>
      <c r="BE71" s="537">
        <v>48</v>
      </c>
      <c r="BF71" s="545">
        <v>4</v>
      </c>
      <c r="BG71" s="543"/>
      <c r="BH71" s="544"/>
      <c r="BI71" s="537"/>
      <c r="BJ71" s="537"/>
      <c r="BK71" s="545"/>
      <c r="BL71" s="543"/>
      <c r="BM71" s="544"/>
      <c r="BN71" s="537"/>
      <c r="BO71" s="537"/>
      <c r="BP71" s="545"/>
    </row>
    <row r="72" ht="12.75" customHeight="1">
      <c r="A72" s="537" t="s">
        <v>173</v>
      </c>
      <c r="B72" s="562" t="s">
        <v>174</v>
      </c>
      <c r="C72" s="562"/>
      <c r="D72" s="562"/>
      <c r="E72" s="562"/>
      <c r="F72" s="562"/>
      <c r="G72" s="562"/>
      <c r="H72" s="562"/>
      <c r="I72" s="562"/>
      <c r="J72" s="562"/>
      <c r="K72" s="537"/>
      <c r="L72" s="537"/>
      <c r="M72" s="537"/>
      <c r="N72" s="537"/>
      <c r="O72" s="537"/>
      <c r="P72" s="537" t="s">
        <v>98</v>
      </c>
      <c r="Q72" s="537"/>
      <c r="R72" s="537"/>
      <c r="S72" s="335">
        <f t="shared" si="28"/>
        <v>104</v>
      </c>
      <c r="T72" s="540"/>
      <c r="U72" s="541">
        <f t="shared" si="29"/>
        <v>4</v>
      </c>
      <c r="V72" s="537">
        <f t="shared" si="30"/>
        <v>100</v>
      </c>
      <c r="W72" s="537">
        <f t="shared" si="31"/>
        <v>50</v>
      </c>
      <c r="X72" s="537">
        <f t="shared" si="32"/>
        <v>50</v>
      </c>
      <c r="Y72" s="537"/>
      <c r="Z72" s="537"/>
      <c r="AA72" s="537"/>
      <c r="AB72" s="542"/>
      <c r="AC72" s="563"/>
      <c r="AD72" s="564"/>
      <c r="AE72" s="565"/>
      <c r="AF72" s="565"/>
      <c r="AG72" s="566"/>
      <c r="AH72" s="563"/>
      <c r="AI72" s="564"/>
      <c r="AJ72" s="565"/>
      <c r="AK72" s="565"/>
      <c r="AL72" s="566"/>
      <c r="AM72" s="563"/>
      <c r="AN72" s="564"/>
      <c r="AO72" s="565"/>
      <c r="AP72" s="565"/>
      <c r="AQ72" s="566"/>
      <c r="AR72" s="563"/>
      <c r="AS72" s="564"/>
      <c r="AT72" s="565"/>
      <c r="AU72" s="565"/>
      <c r="AV72" s="566"/>
      <c r="AW72" s="563"/>
      <c r="AX72" s="564"/>
      <c r="AY72" s="565"/>
      <c r="AZ72" s="565"/>
      <c r="BA72" s="566"/>
      <c r="BB72" s="567">
        <f t="shared" si="36"/>
        <v>100</v>
      </c>
      <c r="BC72" s="564"/>
      <c r="BD72" s="565">
        <v>50</v>
      </c>
      <c r="BE72" s="565">
        <v>50</v>
      </c>
      <c r="BF72" s="566">
        <v>4</v>
      </c>
      <c r="BG72" s="563"/>
      <c r="BH72" s="564"/>
      <c r="BI72" s="565"/>
      <c r="BJ72" s="565"/>
      <c r="BK72" s="566"/>
      <c r="BL72" s="563"/>
      <c r="BM72" s="564"/>
      <c r="BN72" s="565"/>
      <c r="BO72" s="565"/>
      <c r="BP72" s="566"/>
    </row>
    <row r="73" ht="12.75" customHeight="1">
      <c r="A73" s="568"/>
      <c r="B73" s="569"/>
      <c r="C73" s="569"/>
      <c r="D73" s="569"/>
      <c r="E73" s="569"/>
      <c r="F73" s="569"/>
      <c r="G73" s="569"/>
      <c r="H73" s="569"/>
      <c r="I73" s="569"/>
      <c r="J73" s="569"/>
      <c r="K73" s="569"/>
      <c r="L73" s="569"/>
      <c r="M73" s="569"/>
      <c r="N73" s="569"/>
      <c r="O73" s="569"/>
      <c r="P73" s="569"/>
      <c r="Q73" s="569"/>
      <c r="R73" s="569"/>
      <c r="S73" s="569"/>
      <c r="T73" s="569"/>
      <c r="U73" s="569"/>
      <c r="V73" s="569"/>
      <c r="W73" s="569"/>
      <c r="X73" s="569"/>
      <c r="Y73" s="569"/>
      <c r="Z73" s="569"/>
      <c r="AA73" s="569"/>
      <c r="AB73" s="570"/>
      <c r="AC73" s="571">
        <v>1</v>
      </c>
      <c r="AD73" s="572"/>
      <c r="AE73" s="572"/>
      <c r="AF73" s="572"/>
      <c r="AG73" s="572"/>
      <c r="AH73" s="571">
        <v>2</v>
      </c>
      <c r="AI73" s="572"/>
      <c r="AJ73" s="572"/>
      <c r="AK73" s="572"/>
      <c r="AL73" s="572"/>
      <c r="AM73" s="571">
        <v>3</v>
      </c>
      <c r="AN73" s="572"/>
      <c r="AO73" s="572"/>
      <c r="AP73" s="572"/>
      <c r="AQ73" s="572"/>
      <c r="AR73" s="571">
        <v>4</v>
      </c>
      <c r="AS73" s="572"/>
      <c r="AT73" s="572"/>
      <c r="AU73" s="572"/>
      <c r="AV73" s="572"/>
      <c r="AW73" s="571">
        <v>5</v>
      </c>
      <c r="AX73" s="572"/>
      <c r="AY73" s="572"/>
      <c r="AZ73" s="572"/>
      <c r="BA73" s="572"/>
      <c r="BB73" s="571">
        <v>6</v>
      </c>
      <c r="BC73" s="573"/>
      <c r="BD73" s="573"/>
      <c r="BE73" s="573"/>
      <c r="BF73" s="573"/>
      <c r="BG73" s="571">
        <v>7</v>
      </c>
      <c r="BH73" s="572"/>
      <c r="BI73" s="572"/>
      <c r="BJ73" s="572"/>
      <c r="BK73" s="572"/>
      <c r="BL73" s="571">
        <v>8</v>
      </c>
      <c r="BM73" s="572"/>
      <c r="BN73" s="572"/>
      <c r="BO73" s="572"/>
      <c r="BP73" s="574"/>
    </row>
    <row r="74" s="185" customFormat="1" ht="11.25" customHeight="1">
      <c r="A74" s="575" t="s">
        <v>175</v>
      </c>
      <c r="B74" s="576" t="s">
        <v>176</v>
      </c>
      <c r="C74" s="577"/>
      <c r="D74" s="577"/>
      <c r="E74" s="577"/>
      <c r="F74" s="577"/>
      <c r="G74" s="577"/>
      <c r="H74" s="577"/>
      <c r="I74" s="577"/>
      <c r="J74" s="578"/>
      <c r="K74" s="579"/>
      <c r="L74" s="580"/>
      <c r="M74" s="580"/>
      <c r="N74" s="580"/>
      <c r="O74" s="580"/>
      <c r="P74" s="580"/>
      <c r="Q74" s="580"/>
      <c r="R74" s="581"/>
      <c r="S74" s="582"/>
      <c r="T74" s="582"/>
      <c r="U74" s="582"/>
      <c r="V74" s="582"/>
      <c r="W74" s="582"/>
      <c r="X74" s="582"/>
      <c r="Y74" s="582"/>
      <c r="Z74" s="582"/>
      <c r="AA74" s="582"/>
      <c r="AB74" s="582"/>
      <c r="AC74" s="583"/>
      <c r="AD74" s="584"/>
      <c r="AE74" s="584"/>
      <c r="AF74" s="584"/>
      <c r="AG74" s="584"/>
      <c r="AH74" s="585"/>
      <c r="AI74" s="586"/>
      <c r="AJ74" s="586"/>
      <c r="AK74" s="586"/>
      <c r="AL74" s="586"/>
      <c r="AM74" s="583"/>
      <c r="AN74" s="586"/>
      <c r="AO74" s="586"/>
      <c r="AP74" s="586"/>
      <c r="AQ74" s="586"/>
      <c r="AR74" s="583"/>
      <c r="AS74" s="586"/>
      <c r="AT74" s="586"/>
      <c r="AU74" s="586"/>
      <c r="AV74" s="586"/>
      <c r="AW74" s="583"/>
      <c r="AX74" s="586"/>
      <c r="AY74" s="582"/>
      <c r="AZ74" s="586"/>
      <c r="BA74" s="586"/>
      <c r="BB74" s="583"/>
      <c r="BC74" s="586"/>
      <c r="BD74" s="586"/>
      <c r="BE74" s="586"/>
      <c r="BF74" s="586"/>
      <c r="BG74" s="583"/>
      <c r="BH74" s="586"/>
      <c r="BI74" s="582"/>
      <c r="BJ74" s="586"/>
      <c r="BK74" s="586"/>
      <c r="BL74" s="583"/>
      <c r="BM74" s="586"/>
      <c r="BN74" s="586"/>
      <c r="BO74" s="586"/>
      <c r="BP74" s="587"/>
    </row>
    <row r="75" s="407" customFormat="1" ht="10.5" customHeight="1">
      <c r="A75" s="588"/>
      <c r="B75" s="589" t="s">
        <v>52</v>
      </c>
      <c r="C75" s="590"/>
      <c r="D75" s="590"/>
      <c r="E75" s="590"/>
      <c r="F75" s="590"/>
      <c r="G75" s="590"/>
      <c r="H75" s="590"/>
      <c r="I75" s="590"/>
      <c r="J75" s="591"/>
      <c r="K75" s="592"/>
      <c r="L75" s="593"/>
      <c r="M75" s="593"/>
      <c r="N75" s="593"/>
      <c r="O75" s="593"/>
      <c r="P75" s="593"/>
      <c r="Q75" s="593"/>
      <c r="R75" s="594"/>
      <c r="S75" s="595"/>
      <c r="T75" s="596"/>
      <c r="U75" s="597"/>
      <c r="V75" s="462"/>
      <c r="W75" s="462"/>
      <c r="X75" s="462"/>
      <c r="Y75" s="462"/>
      <c r="Z75" s="462"/>
      <c r="AA75" s="462"/>
      <c r="AB75" s="598"/>
      <c r="AC75" s="468"/>
      <c r="AD75" s="598"/>
      <c r="AE75" s="462"/>
      <c r="AF75" s="462"/>
      <c r="AG75" s="462"/>
      <c r="AH75" s="468"/>
      <c r="AI75" s="598"/>
      <c r="AJ75" s="462"/>
      <c r="AK75" s="462"/>
      <c r="AL75" s="462"/>
      <c r="AM75" s="468"/>
      <c r="AN75" s="598"/>
      <c r="AO75" s="462"/>
      <c r="AP75" s="462"/>
      <c r="AQ75" s="462"/>
      <c r="AR75" s="468"/>
      <c r="AS75" s="598"/>
      <c r="AT75" s="462"/>
      <c r="AU75" s="462"/>
      <c r="AV75" s="462"/>
      <c r="AW75" s="468"/>
      <c r="AX75" s="598"/>
      <c r="AY75" s="462"/>
      <c r="AZ75" s="462"/>
      <c r="BA75" s="462"/>
      <c r="BB75" s="468"/>
      <c r="BC75" s="598"/>
      <c r="BD75" s="462"/>
      <c r="BE75" s="462"/>
      <c r="BF75" s="462"/>
      <c r="BG75" s="468"/>
      <c r="BH75" s="598"/>
      <c r="BI75" s="462"/>
      <c r="BJ75" s="462"/>
      <c r="BK75" s="462"/>
      <c r="BL75" s="468"/>
      <c r="BM75" s="598"/>
      <c r="BN75" s="462"/>
      <c r="BO75" s="462"/>
      <c r="BP75" s="462"/>
    </row>
    <row r="76" s="185" customFormat="1" ht="11.25" customHeight="1">
      <c r="A76" s="575" t="s">
        <v>177</v>
      </c>
      <c r="B76" s="576" t="s">
        <v>178</v>
      </c>
      <c r="C76" s="577"/>
      <c r="D76" s="577"/>
      <c r="E76" s="577"/>
      <c r="F76" s="577"/>
      <c r="G76" s="577"/>
      <c r="H76" s="577"/>
      <c r="I76" s="577"/>
      <c r="J76" s="578"/>
      <c r="K76" s="579"/>
      <c r="L76" s="580"/>
      <c r="M76" s="580"/>
      <c r="N76" s="580"/>
      <c r="O76" s="580"/>
      <c r="P76" s="580"/>
      <c r="Q76" s="580"/>
      <c r="R76" s="581"/>
      <c r="S76" s="582"/>
      <c r="T76" s="582"/>
      <c r="U76" s="582"/>
      <c r="V76" s="582"/>
      <c r="W76" s="582"/>
      <c r="X76" s="582"/>
      <c r="Y76" s="582"/>
      <c r="Z76" s="582"/>
      <c r="AA76" s="582"/>
      <c r="AB76" s="582"/>
      <c r="AC76" s="276"/>
      <c r="AD76" s="582"/>
      <c r="AE76" s="582"/>
      <c r="AF76" s="582"/>
      <c r="AG76" s="582"/>
      <c r="AH76" s="276"/>
      <c r="AI76" s="582"/>
      <c r="AJ76" s="582"/>
      <c r="AK76" s="582"/>
      <c r="AL76" s="582"/>
      <c r="AM76" s="276"/>
      <c r="AN76" s="582"/>
      <c r="AO76" s="582"/>
      <c r="AP76" s="582"/>
      <c r="AQ76" s="582"/>
      <c r="AR76" s="276"/>
      <c r="AS76" s="582"/>
      <c r="AT76" s="582"/>
      <c r="AU76" s="582"/>
      <c r="AV76" s="582"/>
      <c r="AW76" s="276"/>
      <c r="AX76" s="582"/>
      <c r="AY76" s="582"/>
      <c r="AZ76" s="582"/>
      <c r="BA76" s="582"/>
      <c r="BB76" s="276"/>
      <c r="BC76" s="582"/>
      <c r="BD76" s="582"/>
      <c r="BE76" s="582"/>
      <c r="BF76" s="582"/>
      <c r="BG76" s="276"/>
      <c r="BH76" s="582"/>
      <c r="BI76" s="582"/>
      <c r="BJ76" s="582"/>
      <c r="BK76" s="582"/>
      <c r="BL76" s="276"/>
      <c r="BM76" s="582"/>
      <c r="BN76" s="582"/>
      <c r="BO76" s="582"/>
      <c r="BP76" s="599"/>
    </row>
    <row r="77" s="600" customFormat="1" ht="33.75" customHeight="1">
      <c r="A77" s="601" t="s">
        <v>179</v>
      </c>
      <c r="B77" s="602" t="s">
        <v>180</v>
      </c>
      <c r="C77" s="603"/>
      <c r="D77" s="603"/>
      <c r="E77" s="603"/>
      <c r="F77" s="603"/>
      <c r="G77" s="603"/>
      <c r="H77" s="603"/>
      <c r="I77" s="603"/>
      <c r="J77" s="604"/>
      <c r="K77" s="605"/>
      <c r="L77" s="606"/>
      <c r="M77" s="606"/>
      <c r="N77" s="606"/>
      <c r="O77" s="606"/>
      <c r="P77" s="606"/>
      <c r="Q77" s="606"/>
      <c r="R77" s="607"/>
      <c r="S77" s="608">
        <f>SUM(S79:S85)</f>
        <v>920</v>
      </c>
      <c r="T77" s="609"/>
      <c r="U77" s="610"/>
      <c r="V77" s="611">
        <f>SUM(V79:V85)</f>
        <v>920</v>
      </c>
      <c r="W77" s="612">
        <f>SUM(W79:W85)</f>
        <v>428</v>
      </c>
      <c r="X77" s="613">
        <f>SUM(X79:X85)</f>
        <v>492</v>
      </c>
      <c r="Y77" s="609"/>
      <c r="Z77" s="614"/>
      <c r="AA77" s="614"/>
      <c r="AB77" s="614"/>
      <c r="AC77" s="615"/>
      <c r="AD77" s="616"/>
      <c r="AE77" s="616"/>
      <c r="AF77" s="616"/>
      <c r="AG77" s="616"/>
      <c r="AH77" s="617"/>
      <c r="AI77" s="616"/>
      <c r="AJ77" s="616"/>
      <c r="AK77" s="616"/>
      <c r="AL77" s="616"/>
      <c r="AM77" s="618">
        <f>SUM(AM79:AM85)</f>
        <v>72</v>
      </c>
      <c r="AN77" s="616"/>
      <c r="AO77" s="616"/>
      <c r="AP77" s="616"/>
      <c r="AQ77" s="619"/>
      <c r="AR77" s="620">
        <f>SUM(AR80:AR85)</f>
        <v>632</v>
      </c>
      <c r="AS77" s="616"/>
      <c r="AT77" s="616">
        <f>SUM(AT79:AT84)</f>
        <v>380</v>
      </c>
      <c r="AU77" s="616">
        <f>SUM(AU79:AU83)</f>
        <v>252</v>
      </c>
      <c r="AV77" s="619"/>
      <c r="AW77" s="621">
        <f>SUM(AW79:AW85)</f>
        <v>216</v>
      </c>
      <c r="AX77" s="622"/>
      <c r="AY77" s="616"/>
      <c r="AZ77" s="616"/>
      <c r="BA77" s="616"/>
      <c r="BB77" s="617"/>
      <c r="BC77" s="616"/>
      <c r="BD77" s="616"/>
      <c r="BE77" s="619"/>
      <c r="BF77" s="616"/>
      <c r="BG77" s="617"/>
      <c r="BH77" s="616"/>
      <c r="BI77" s="616"/>
      <c r="BJ77" s="616"/>
      <c r="BK77" s="616"/>
      <c r="BL77" s="617"/>
      <c r="BM77" s="616"/>
      <c r="BN77" s="616"/>
      <c r="BO77" s="619"/>
      <c r="BP77" s="623"/>
    </row>
    <row r="78" s="185" customFormat="1">
      <c r="A78" s="624"/>
      <c r="B78" s="625" t="s">
        <v>181</v>
      </c>
      <c r="C78" s="626"/>
      <c r="D78" s="626"/>
      <c r="E78" s="626"/>
      <c r="F78" s="626"/>
      <c r="G78" s="626"/>
      <c r="H78" s="626"/>
      <c r="I78" s="626"/>
      <c r="J78" s="627"/>
      <c r="K78" s="628"/>
      <c r="L78" s="629"/>
      <c r="M78" s="629"/>
      <c r="N78" s="629"/>
      <c r="O78" s="629" t="s">
        <v>98</v>
      </c>
      <c r="P78" s="629"/>
      <c r="Q78" s="629"/>
      <c r="R78" s="629"/>
      <c r="S78" s="630"/>
      <c r="T78" s="631"/>
      <c r="U78" s="632"/>
      <c r="V78" s="633"/>
      <c r="W78" s="634"/>
      <c r="X78" s="634"/>
      <c r="Y78" s="634"/>
      <c r="Z78" s="634"/>
      <c r="AA78" s="634"/>
      <c r="AB78" s="635"/>
      <c r="AC78" s="636"/>
      <c r="AD78" s="637"/>
      <c r="AE78" s="638"/>
      <c r="AF78" s="638"/>
      <c r="AG78" s="638"/>
      <c r="AH78" s="639"/>
      <c r="AI78" s="637"/>
      <c r="AJ78" s="638"/>
      <c r="AK78" s="638"/>
      <c r="AL78" s="638"/>
      <c r="AM78" s="640"/>
      <c r="AN78" s="637"/>
      <c r="AO78" s="638"/>
      <c r="AP78" s="638"/>
      <c r="AQ78" s="641"/>
      <c r="AR78" s="642"/>
      <c r="AS78" s="643"/>
      <c r="AT78" s="638"/>
      <c r="AU78" s="644"/>
      <c r="AV78" s="638"/>
      <c r="AW78" s="645"/>
      <c r="AX78" s="637"/>
      <c r="AY78" s="638"/>
      <c r="AZ78" s="638"/>
      <c r="BA78" s="638"/>
      <c r="BB78" s="646"/>
      <c r="BC78" s="637"/>
      <c r="BD78" s="638"/>
      <c r="BE78" s="638"/>
      <c r="BF78" s="638"/>
      <c r="BG78" s="639"/>
      <c r="BH78" s="637"/>
      <c r="BI78" s="638"/>
      <c r="BJ78" s="638"/>
      <c r="BK78" s="638"/>
      <c r="BL78" s="646"/>
      <c r="BM78" s="637"/>
      <c r="BN78" s="638"/>
      <c r="BO78" s="638"/>
      <c r="BP78" s="647"/>
    </row>
    <row r="79" s="648" customFormat="1">
      <c r="A79" s="649" t="s">
        <v>182</v>
      </c>
      <c r="B79" s="650" t="s">
        <v>183</v>
      </c>
      <c r="C79" s="651"/>
      <c r="D79" s="651"/>
      <c r="E79" s="651"/>
      <c r="F79" s="651"/>
      <c r="G79" s="651"/>
      <c r="H79" s="651"/>
      <c r="I79" s="651"/>
      <c r="J79" s="652"/>
      <c r="K79" s="653"/>
      <c r="L79" s="654"/>
      <c r="M79" s="572" t="s">
        <v>100</v>
      </c>
      <c r="N79" s="654"/>
      <c r="O79" s="572"/>
      <c r="P79" s="654"/>
      <c r="Q79" s="572"/>
      <c r="R79" s="654"/>
      <c r="S79" s="655">
        <f t="shared" ref="S79:S85" si="37">U79+V79</f>
        <v>72</v>
      </c>
      <c r="T79" s="656"/>
      <c r="U79" s="657"/>
      <c r="V79" s="658">
        <f t="shared" ref="V79:V85" si="38">W79+X79</f>
        <v>72</v>
      </c>
      <c r="W79" s="659">
        <f t="shared" ref="W79:W84" si="39">AE79+AJ79+AO79+AT79+AY79+BD79+BI79+BN79</f>
        <v>48</v>
      </c>
      <c r="X79" s="659">
        <f t="shared" ref="X79:X85" si="40">AF79+AK79+AP79+AU79+AZ79+BE79+BJ79+BO79</f>
        <v>24</v>
      </c>
      <c r="Y79" s="659"/>
      <c r="Z79" s="659"/>
      <c r="AA79" s="659"/>
      <c r="AB79" s="660"/>
      <c r="AC79" s="661"/>
      <c r="AD79" s="662"/>
      <c r="AE79" s="663"/>
      <c r="AF79" s="663"/>
      <c r="AG79" s="664"/>
      <c r="AH79" s="665"/>
      <c r="AI79" s="662"/>
      <c r="AJ79" s="664"/>
      <c r="AK79" s="664"/>
      <c r="AL79" s="666"/>
      <c r="AM79" s="667">
        <f>AO79+AP79</f>
        <v>72</v>
      </c>
      <c r="AN79" s="668"/>
      <c r="AO79" s="663">
        <v>48</v>
      </c>
      <c r="AP79" s="663">
        <v>24</v>
      </c>
      <c r="AQ79" s="669"/>
      <c r="AR79" s="670"/>
      <c r="AS79" s="662"/>
      <c r="AT79" s="671"/>
      <c r="AU79" s="663"/>
      <c r="AV79" s="664"/>
      <c r="AW79" s="665"/>
      <c r="AX79" s="662"/>
      <c r="AY79" s="664"/>
      <c r="AZ79" s="664"/>
      <c r="BA79" s="664"/>
      <c r="BB79" s="672"/>
      <c r="BC79" s="662"/>
      <c r="BD79" s="664"/>
      <c r="BE79" s="664"/>
      <c r="BF79" s="664"/>
      <c r="BG79" s="665"/>
      <c r="BH79" s="662"/>
      <c r="BI79" s="664"/>
      <c r="BJ79" s="664"/>
      <c r="BK79" s="664"/>
      <c r="BL79" s="672"/>
      <c r="BM79" s="662"/>
      <c r="BN79" s="664"/>
      <c r="BO79" s="664"/>
      <c r="BP79" s="673"/>
    </row>
    <row r="80" s="283" customFormat="1" ht="21.75" customHeight="1">
      <c r="A80" s="674" t="s">
        <v>184</v>
      </c>
      <c r="B80" s="675" t="s">
        <v>185</v>
      </c>
      <c r="C80" s="676"/>
      <c r="D80" s="676"/>
      <c r="E80" s="676"/>
      <c r="F80" s="676"/>
      <c r="G80" s="676"/>
      <c r="H80" s="676"/>
      <c r="I80" s="676"/>
      <c r="J80" s="677"/>
      <c r="K80" s="678"/>
      <c r="L80" s="679"/>
      <c r="M80" s="679"/>
      <c r="N80" s="678" t="s">
        <v>100</v>
      </c>
      <c r="O80" s="679"/>
      <c r="P80" s="678"/>
      <c r="Q80" s="679"/>
      <c r="R80" s="678"/>
      <c r="S80" s="655">
        <f t="shared" si="37"/>
        <v>72</v>
      </c>
      <c r="T80" s="680"/>
      <c r="U80" s="315"/>
      <c r="V80" s="658">
        <f t="shared" si="38"/>
        <v>72</v>
      </c>
      <c r="W80" s="659">
        <f t="shared" si="39"/>
        <v>30</v>
      </c>
      <c r="X80" s="659">
        <f t="shared" si="40"/>
        <v>42</v>
      </c>
      <c r="Y80" s="317"/>
      <c r="Z80" s="317"/>
      <c r="AA80" s="317"/>
      <c r="AB80" s="681"/>
      <c r="AC80" s="661"/>
      <c r="AD80" s="682"/>
      <c r="AE80" s="683"/>
      <c r="AF80" s="683"/>
      <c r="AG80" s="683"/>
      <c r="AH80" s="304"/>
      <c r="AI80" s="682"/>
      <c r="AJ80" s="683"/>
      <c r="AK80" s="683"/>
      <c r="AL80" s="683"/>
      <c r="AM80" s="304"/>
      <c r="AN80" s="682"/>
      <c r="AO80" s="683"/>
      <c r="AP80" s="683"/>
      <c r="AQ80" s="317"/>
      <c r="AR80" s="670">
        <f t="shared" ref="AR80:AR84" si="41">AT80+AU80</f>
        <v>72</v>
      </c>
      <c r="AS80" s="684"/>
      <c r="AT80" s="683">
        <v>30</v>
      </c>
      <c r="AU80" s="678">
        <v>42</v>
      </c>
      <c r="AV80" s="303"/>
      <c r="AW80" s="300"/>
      <c r="AX80" s="682"/>
      <c r="AY80" s="683"/>
      <c r="AZ80" s="683"/>
      <c r="BA80" s="683"/>
      <c r="BB80" s="304"/>
      <c r="BC80" s="682"/>
      <c r="BD80" s="683"/>
      <c r="BE80" s="683"/>
      <c r="BF80" s="683"/>
      <c r="BG80" s="304"/>
      <c r="BH80" s="682"/>
      <c r="BI80" s="683"/>
      <c r="BJ80" s="683"/>
      <c r="BK80" s="683"/>
      <c r="BL80" s="304"/>
      <c r="BM80" s="682"/>
      <c r="BN80" s="683"/>
      <c r="BO80" s="683"/>
      <c r="BP80" s="685"/>
    </row>
    <row r="81" s="283" customFormat="1" ht="20.25" customHeight="1">
      <c r="A81" s="674" t="s">
        <v>186</v>
      </c>
      <c r="B81" s="675" t="s">
        <v>187</v>
      </c>
      <c r="C81" s="676"/>
      <c r="D81" s="676"/>
      <c r="E81" s="676"/>
      <c r="F81" s="676"/>
      <c r="G81" s="676"/>
      <c r="H81" s="676"/>
      <c r="I81" s="676"/>
      <c r="J81" s="677"/>
      <c r="K81" s="686"/>
      <c r="L81" s="678"/>
      <c r="M81" s="679"/>
      <c r="N81" s="679" t="s">
        <v>100</v>
      </c>
      <c r="O81" s="678"/>
      <c r="P81" s="679"/>
      <c r="Q81" s="678"/>
      <c r="R81" s="679"/>
      <c r="S81" s="655">
        <f t="shared" si="37"/>
        <v>144</v>
      </c>
      <c r="T81" s="680"/>
      <c r="U81" s="315"/>
      <c r="V81" s="658">
        <f t="shared" si="38"/>
        <v>144</v>
      </c>
      <c r="W81" s="659">
        <f t="shared" si="39"/>
        <v>60</v>
      </c>
      <c r="X81" s="659">
        <f t="shared" si="40"/>
        <v>84</v>
      </c>
      <c r="Y81" s="317"/>
      <c r="Z81" s="317"/>
      <c r="AA81" s="317"/>
      <c r="AB81" s="681"/>
      <c r="AC81" s="661"/>
      <c r="AD81" s="682"/>
      <c r="AE81" s="683"/>
      <c r="AF81" s="683"/>
      <c r="AG81" s="683"/>
      <c r="AH81" s="304"/>
      <c r="AI81" s="682"/>
      <c r="AJ81" s="683"/>
      <c r="AK81" s="683"/>
      <c r="AL81" s="683"/>
      <c r="AM81" s="304"/>
      <c r="AN81" s="682"/>
      <c r="AO81" s="683"/>
      <c r="AP81" s="683"/>
      <c r="AQ81" s="317"/>
      <c r="AR81" s="670">
        <f t="shared" si="41"/>
        <v>144</v>
      </c>
      <c r="AS81" s="682"/>
      <c r="AT81" s="678">
        <v>60</v>
      </c>
      <c r="AU81" s="683">
        <v>84</v>
      </c>
      <c r="AV81" s="303"/>
      <c r="AW81" s="300"/>
      <c r="AX81" s="682"/>
      <c r="AY81" s="683"/>
      <c r="AZ81" s="683"/>
      <c r="BA81" s="683"/>
      <c r="BB81" s="304"/>
      <c r="BC81" s="682"/>
      <c r="BD81" s="683"/>
      <c r="BE81" s="683"/>
      <c r="BF81" s="683"/>
      <c r="BG81" s="304"/>
      <c r="BH81" s="682"/>
      <c r="BI81" s="683"/>
      <c r="BJ81" s="683"/>
      <c r="BK81" s="683"/>
      <c r="BL81" s="304"/>
      <c r="BM81" s="682"/>
      <c r="BN81" s="683"/>
      <c r="BO81" s="683"/>
      <c r="BP81" s="685"/>
    </row>
    <row r="82" s="283" customFormat="1" ht="23.25" customHeight="1">
      <c r="A82" s="674" t="s">
        <v>188</v>
      </c>
      <c r="B82" s="675" t="s">
        <v>189</v>
      </c>
      <c r="C82" s="676"/>
      <c r="D82" s="676"/>
      <c r="E82" s="676"/>
      <c r="F82" s="676"/>
      <c r="G82" s="676"/>
      <c r="H82" s="676"/>
      <c r="I82" s="676"/>
      <c r="J82" s="677"/>
      <c r="K82" s="678"/>
      <c r="L82" s="679"/>
      <c r="M82" s="678"/>
      <c r="N82" s="679" t="s">
        <v>100</v>
      </c>
      <c r="O82" s="679"/>
      <c r="P82" s="679"/>
      <c r="Q82" s="679"/>
      <c r="R82" s="678"/>
      <c r="S82" s="655">
        <f t="shared" si="37"/>
        <v>108</v>
      </c>
      <c r="T82" s="680"/>
      <c r="U82" s="315"/>
      <c r="V82" s="658">
        <f t="shared" si="38"/>
        <v>108</v>
      </c>
      <c r="W82" s="659">
        <f t="shared" si="39"/>
        <v>42</v>
      </c>
      <c r="X82" s="659">
        <f t="shared" si="40"/>
        <v>66</v>
      </c>
      <c r="Y82" s="317"/>
      <c r="Z82" s="317"/>
      <c r="AA82" s="317"/>
      <c r="AB82" s="681"/>
      <c r="AC82" s="661"/>
      <c r="AD82" s="682"/>
      <c r="AE82" s="683"/>
      <c r="AF82" s="683"/>
      <c r="AG82" s="683"/>
      <c r="AH82" s="304"/>
      <c r="AI82" s="682"/>
      <c r="AJ82" s="683"/>
      <c r="AK82" s="683"/>
      <c r="AL82" s="683"/>
      <c r="AM82" s="304"/>
      <c r="AN82" s="682"/>
      <c r="AO82" s="683"/>
      <c r="AP82" s="683"/>
      <c r="AQ82" s="317"/>
      <c r="AR82" s="670">
        <f t="shared" si="41"/>
        <v>108</v>
      </c>
      <c r="AS82" s="684"/>
      <c r="AT82" s="683">
        <v>42</v>
      </c>
      <c r="AU82" s="678">
        <v>66</v>
      </c>
      <c r="AV82" s="303"/>
      <c r="AW82" s="300"/>
      <c r="AX82" s="682"/>
      <c r="AY82" s="683"/>
      <c r="AZ82" s="683"/>
      <c r="BA82" s="683"/>
      <c r="BB82" s="304"/>
      <c r="BC82" s="682"/>
      <c r="BD82" s="683"/>
      <c r="BE82" s="683"/>
      <c r="BF82" s="683"/>
      <c r="BG82" s="304"/>
      <c r="BH82" s="682"/>
      <c r="BI82" s="683"/>
      <c r="BJ82" s="683"/>
      <c r="BK82" s="683"/>
      <c r="BL82" s="304"/>
      <c r="BM82" s="682"/>
      <c r="BN82" s="683"/>
      <c r="BO82" s="683"/>
      <c r="BP82" s="685"/>
    </row>
    <row r="83" s="283" customFormat="1" ht="21.75" customHeight="1">
      <c r="A83" s="674" t="s">
        <v>190</v>
      </c>
      <c r="B83" s="675" t="s">
        <v>191</v>
      </c>
      <c r="C83" s="676"/>
      <c r="D83" s="676"/>
      <c r="E83" s="676"/>
      <c r="F83" s="676"/>
      <c r="G83" s="676"/>
      <c r="H83" s="676"/>
      <c r="I83" s="676"/>
      <c r="J83" s="677"/>
      <c r="K83" s="686"/>
      <c r="L83" s="678"/>
      <c r="M83" s="679"/>
      <c r="N83" s="678" t="s">
        <v>100</v>
      </c>
      <c r="O83" s="679"/>
      <c r="P83" s="678"/>
      <c r="Q83" s="679"/>
      <c r="R83" s="679"/>
      <c r="S83" s="655">
        <f t="shared" si="37"/>
        <v>92</v>
      </c>
      <c r="T83" s="680"/>
      <c r="U83" s="315"/>
      <c r="V83" s="658">
        <f t="shared" si="38"/>
        <v>92</v>
      </c>
      <c r="W83" s="659">
        <f t="shared" si="39"/>
        <v>32</v>
      </c>
      <c r="X83" s="659">
        <f t="shared" si="40"/>
        <v>60</v>
      </c>
      <c r="Y83" s="317"/>
      <c r="Z83" s="317"/>
      <c r="AA83" s="317"/>
      <c r="AB83" s="681"/>
      <c r="AC83" s="661"/>
      <c r="AD83" s="682"/>
      <c r="AE83" s="683"/>
      <c r="AF83" s="683"/>
      <c r="AG83" s="683"/>
      <c r="AH83" s="304"/>
      <c r="AI83" s="682"/>
      <c r="AJ83" s="683"/>
      <c r="AK83" s="683"/>
      <c r="AL83" s="683"/>
      <c r="AM83" s="304"/>
      <c r="AN83" s="682"/>
      <c r="AO83" s="683"/>
      <c r="AP83" s="683"/>
      <c r="AQ83" s="317"/>
      <c r="AR83" s="670">
        <f t="shared" si="41"/>
        <v>92</v>
      </c>
      <c r="AS83" s="682"/>
      <c r="AT83" s="678">
        <v>32</v>
      </c>
      <c r="AU83" s="683">
        <v>60</v>
      </c>
      <c r="AV83" s="303"/>
      <c r="AW83" s="300"/>
      <c r="AX83" s="682"/>
      <c r="AY83" s="683"/>
      <c r="AZ83" s="683"/>
      <c r="BA83" s="683"/>
      <c r="BB83" s="304"/>
      <c r="BC83" s="682"/>
      <c r="BD83" s="683"/>
      <c r="BE83" s="683"/>
      <c r="BF83" s="683"/>
      <c r="BG83" s="304"/>
      <c r="BH83" s="682"/>
      <c r="BI83" s="683"/>
      <c r="BJ83" s="683"/>
      <c r="BK83" s="683"/>
      <c r="BL83" s="304"/>
      <c r="BM83" s="682"/>
      <c r="BN83" s="683"/>
      <c r="BO83" s="683"/>
      <c r="BP83" s="685" t="s">
        <v>40</v>
      </c>
    </row>
    <row r="84" s="283" customFormat="1" ht="11.25" customHeight="1">
      <c r="A84" s="674" t="s">
        <v>192</v>
      </c>
      <c r="B84" s="675" t="s">
        <v>50</v>
      </c>
      <c r="C84" s="676"/>
      <c r="D84" s="676"/>
      <c r="E84" s="676"/>
      <c r="F84" s="676"/>
      <c r="G84" s="676"/>
      <c r="H84" s="676"/>
      <c r="I84" s="676"/>
      <c r="J84" s="677"/>
      <c r="K84" s="678"/>
      <c r="L84" s="679"/>
      <c r="M84" s="678"/>
      <c r="N84" s="679"/>
      <c r="O84" s="678" t="s">
        <v>100</v>
      </c>
      <c r="P84" s="679"/>
      <c r="Q84" s="678"/>
      <c r="R84" s="679"/>
      <c r="S84" s="655">
        <f t="shared" si="37"/>
        <v>288</v>
      </c>
      <c r="T84" s="680"/>
      <c r="U84" s="315"/>
      <c r="V84" s="658">
        <f t="shared" si="38"/>
        <v>288</v>
      </c>
      <c r="W84" s="659">
        <f t="shared" si="39"/>
        <v>216</v>
      </c>
      <c r="X84" s="659">
        <f t="shared" si="40"/>
        <v>72</v>
      </c>
      <c r="Y84" s="317"/>
      <c r="Z84" s="317"/>
      <c r="AA84" s="317"/>
      <c r="AB84" s="681"/>
      <c r="AC84" s="661"/>
      <c r="AD84" s="682"/>
      <c r="AE84" s="683"/>
      <c r="AF84" s="683"/>
      <c r="AG84" s="683"/>
      <c r="AH84" s="304"/>
      <c r="AI84" s="682"/>
      <c r="AJ84" s="683"/>
      <c r="AK84" s="683"/>
      <c r="AL84" s="683"/>
      <c r="AM84" s="304"/>
      <c r="AN84" s="682"/>
      <c r="AO84" s="683"/>
      <c r="AP84" s="683"/>
      <c r="AQ84" s="317"/>
      <c r="AR84" s="670">
        <f t="shared" si="41"/>
        <v>216</v>
      </c>
      <c r="AS84" s="684"/>
      <c r="AT84" s="683">
        <v>216</v>
      </c>
      <c r="AU84" s="678"/>
      <c r="AV84" s="683"/>
      <c r="AW84" s="687">
        <f t="shared" ref="AW84:AW85" si="42">AY84+AZ84</f>
        <v>72</v>
      </c>
      <c r="AX84" s="682"/>
      <c r="AY84" s="683"/>
      <c r="AZ84" s="683">
        <v>72</v>
      </c>
      <c r="BA84" s="683"/>
      <c r="BB84" s="304"/>
      <c r="BC84" s="682"/>
      <c r="BD84" s="683"/>
      <c r="BE84" s="683"/>
      <c r="BF84" s="683"/>
      <c r="BG84" s="304"/>
      <c r="BH84" s="682"/>
      <c r="BI84" s="683"/>
      <c r="BJ84" s="683"/>
      <c r="BK84" s="683"/>
      <c r="BL84" s="304"/>
      <c r="BM84" s="682"/>
      <c r="BN84" s="683"/>
      <c r="BO84" s="683"/>
      <c r="BP84" s="685"/>
    </row>
    <row r="85" s="283" customFormat="1" ht="11.25" customHeight="1">
      <c r="A85" s="688" t="s">
        <v>193</v>
      </c>
      <c r="B85" s="689" t="s">
        <v>51</v>
      </c>
      <c r="C85" s="690"/>
      <c r="D85" s="690"/>
      <c r="E85" s="690"/>
      <c r="F85" s="690"/>
      <c r="G85" s="690"/>
      <c r="H85" s="690"/>
      <c r="I85" s="690"/>
      <c r="J85" s="691"/>
      <c r="K85" s="692"/>
      <c r="L85" s="693"/>
      <c r="M85" s="693"/>
      <c r="N85" s="693"/>
      <c r="O85" s="693" t="s">
        <v>100</v>
      </c>
      <c r="P85" s="693"/>
      <c r="Q85" s="693"/>
      <c r="R85" s="693"/>
      <c r="S85" s="694">
        <f t="shared" si="37"/>
        <v>144</v>
      </c>
      <c r="T85" s="695"/>
      <c r="U85" s="337"/>
      <c r="V85" s="696">
        <f t="shared" si="38"/>
        <v>144</v>
      </c>
      <c r="W85" s="697"/>
      <c r="X85" s="697">
        <f t="shared" si="40"/>
        <v>144</v>
      </c>
      <c r="Y85" s="339"/>
      <c r="Z85" s="339"/>
      <c r="AA85" s="339"/>
      <c r="AB85" s="698"/>
      <c r="AC85" s="699"/>
      <c r="AD85" s="700"/>
      <c r="AE85" s="701"/>
      <c r="AF85" s="701"/>
      <c r="AG85" s="701"/>
      <c r="AH85" s="702"/>
      <c r="AI85" s="700"/>
      <c r="AJ85" s="701"/>
      <c r="AK85" s="701"/>
      <c r="AL85" s="701"/>
      <c r="AM85" s="702"/>
      <c r="AN85" s="700"/>
      <c r="AO85" s="701"/>
      <c r="AP85" s="701"/>
      <c r="AQ85" s="701"/>
      <c r="AR85" s="702"/>
      <c r="AS85" s="700"/>
      <c r="AT85" s="701"/>
      <c r="AU85" s="701"/>
      <c r="AV85" s="701"/>
      <c r="AW85" s="703">
        <f t="shared" si="42"/>
        <v>144</v>
      </c>
      <c r="AX85" s="700"/>
      <c r="AY85" s="701"/>
      <c r="AZ85" s="704">
        <v>144</v>
      </c>
      <c r="BA85" s="701"/>
      <c r="BB85" s="702"/>
      <c r="BC85" s="700"/>
      <c r="BD85" s="701"/>
      <c r="BE85" s="701"/>
      <c r="BF85" s="701"/>
      <c r="BG85" s="702"/>
      <c r="BH85" s="700"/>
      <c r="BI85" s="701"/>
      <c r="BJ85" s="701"/>
      <c r="BK85" s="701"/>
      <c r="BL85" s="702"/>
      <c r="BM85" s="700"/>
      <c r="BN85" s="701"/>
      <c r="BO85" s="701"/>
      <c r="BP85" s="705"/>
    </row>
    <row r="86" s="283" customFormat="1" ht="11.25" customHeight="1">
      <c r="A86" s="568"/>
      <c r="B86" s="569"/>
      <c r="C86" s="569"/>
      <c r="D86" s="569"/>
      <c r="E86" s="569"/>
      <c r="F86" s="569"/>
      <c r="G86" s="569"/>
      <c r="H86" s="569"/>
      <c r="I86" s="569"/>
      <c r="J86" s="569"/>
      <c r="K86" s="569"/>
      <c r="L86" s="569"/>
      <c r="M86" s="569"/>
      <c r="N86" s="569"/>
      <c r="O86" s="569"/>
      <c r="P86" s="569"/>
      <c r="Q86" s="569"/>
      <c r="R86" s="569"/>
      <c r="S86" s="569"/>
      <c r="T86" s="569"/>
      <c r="U86" s="569"/>
      <c r="V86" s="569"/>
      <c r="W86" s="569"/>
      <c r="X86" s="569"/>
      <c r="Y86" s="569"/>
      <c r="Z86" s="569"/>
      <c r="AA86" s="569"/>
      <c r="AB86" s="706"/>
      <c r="AC86" s="571">
        <v>1</v>
      </c>
      <c r="AD86" s="707"/>
      <c r="AE86" s="572"/>
      <c r="AF86" s="572"/>
      <c r="AG86" s="708"/>
      <c r="AH86" s="571">
        <v>2</v>
      </c>
      <c r="AI86" s="707"/>
      <c r="AJ86" s="572"/>
      <c r="AK86" s="572"/>
      <c r="AL86" s="708"/>
      <c r="AM86" s="571">
        <v>3</v>
      </c>
      <c r="AN86" s="707"/>
      <c r="AO86" s="572"/>
      <c r="AP86" s="572"/>
      <c r="AQ86" s="708"/>
      <c r="AR86" s="571">
        <v>4</v>
      </c>
      <c r="AS86" s="707"/>
      <c r="AT86" s="572"/>
      <c r="AU86" s="572"/>
      <c r="AV86" s="708"/>
      <c r="AW86" s="571">
        <v>5</v>
      </c>
      <c r="AX86" s="707"/>
      <c r="AY86" s="572"/>
      <c r="AZ86" s="572"/>
      <c r="BA86" s="708"/>
      <c r="BB86" s="571">
        <v>6</v>
      </c>
      <c r="BC86" s="709"/>
      <c r="BD86" s="573"/>
      <c r="BE86" s="573"/>
      <c r="BF86" s="573"/>
      <c r="BG86" s="571">
        <v>7</v>
      </c>
      <c r="BH86" s="707"/>
      <c r="BI86" s="572"/>
      <c r="BJ86" s="572"/>
      <c r="BK86" s="708"/>
      <c r="BL86" s="571">
        <v>8</v>
      </c>
      <c r="BM86" s="707"/>
      <c r="BN86" s="572"/>
      <c r="BO86" s="572"/>
      <c r="BP86" s="574"/>
    </row>
    <row r="87" s="185" customFormat="1" ht="27" customHeight="1">
      <c r="A87" s="601" t="s">
        <v>194</v>
      </c>
      <c r="B87" s="602" t="s">
        <v>195</v>
      </c>
      <c r="C87" s="710"/>
      <c r="D87" s="710"/>
      <c r="E87" s="710"/>
      <c r="F87" s="710"/>
      <c r="G87" s="710"/>
      <c r="H87" s="710"/>
      <c r="I87" s="710"/>
      <c r="J87" s="711"/>
      <c r="K87" s="712"/>
      <c r="L87" s="713"/>
      <c r="M87" s="713"/>
      <c r="N87" s="713"/>
      <c r="O87" s="713"/>
      <c r="P87" s="713"/>
      <c r="Q87" s="713"/>
      <c r="R87" s="714"/>
      <c r="S87" s="608">
        <f>SUM(S89:S95)</f>
        <v>1130</v>
      </c>
      <c r="T87" s="715"/>
      <c r="U87" s="716"/>
      <c r="V87" s="611">
        <f>SUM(V89:V95)</f>
        <v>1130</v>
      </c>
      <c r="W87" s="612">
        <f>SUM(W89:W95)</f>
        <v>368</v>
      </c>
      <c r="X87" s="613">
        <f>SUM(X89:X95)</f>
        <v>762</v>
      </c>
      <c r="Y87" s="715"/>
      <c r="Z87" s="717"/>
      <c r="AA87" s="717"/>
      <c r="AB87" s="717"/>
      <c r="AC87" s="718"/>
      <c r="AD87" s="719"/>
      <c r="AE87" s="719"/>
      <c r="AF87" s="719"/>
      <c r="AG87" s="719"/>
      <c r="AH87" s="720"/>
      <c r="AI87" s="719"/>
      <c r="AJ87" s="719"/>
      <c r="AK87" s="719"/>
      <c r="AL87" s="719"/>
      <c r="AM87" s="720"/>
      <c r="AN87" s="719"/>
      <c r="AO87" s="719"/>
      <c r="AP87" s="719"/>
      <c r="AQ87" s="719"/>
      <c r="AR87" s="720"/>
      <c r="AS87" s="719"/>
      <c r="AT87" s="719"/>
      <c r="AU87" s="719"/>
      <c r="AV87" s="719"/>
      <c r="AW87" s="618">
        <f>SUM(AW89:AW95)</f>
        <v>208</v>
      </c>
      <c r="AX87" s="719"/>
      <c r="AY87" s="616">
        <f>SUM(AY89:AY95)</f>
        <v>80</v>
      </c>
      <c r="AZ87" s="616">
        <f>SUM(AZ89:AZ95)</f>
        <v>128</v>
      </c>
      <c r="BA87" s="721"/>
      <c r="BB87" s="618">
        <f>SUM(BB89:BB95)</f>
        <v>598</v>
      </c>
      <c r="BC87" s="719"/>
      <c r="BD87" s="616">
        <f>SUM(BD89:BD95)</f>
        <v>288</v>
      </c>
      <c r="BE87" s="616">
        <f>SUM(BE89:BE95)</f>
        <v>310</v>
      </c>
      <c r="BF87" s="719"/>
      <c r="BG87" s="618">
        <f>SUM(BG89:BG95)</f>
        <v>324</v>
      </c>
      <c r="BH87" s="719"/>
      <c r="BI87" s="719"/>
      <c r="BJ87" s="616">
        <f>SUM(BJ89:BJ95)</f>
        <v>324</v>
      </c>
      <c r="BK87" s="719"/>
      <c r="BL87" s="720"/>
      <c r="BM87" s="719"/>
      <c r="BN87" s="719"/>
      <c r="BO87" s="719"/>
      <c r="BP87" s="722"/>
    </row>
    <row r="88" s="185" customFormat="1" ht="11.25" customHeight="1">
      <c r="A88" s="723"/>
      <c r="B88" s="724" t="s">
        <v>181</v>
      </c>
      <c r="C88" s="725"/>
      <c r="D88" s="725"/>
      <c r="E88" s="725"/>
      <c r="F88" s="725"/>
      <c r="G88" s="725"/>
      <c r="H88" s="725"/>
      <c r="I88" s="725"/>
      <c r="J88" s="726"/>
      <c r="K88" s="727"/>
      <c r="L88" s="728"/>
      <c r="M88" s="728"/>
      <c r="N88" s="728"/>
      <c r="O88" s="728"/>
      <c r="P88" s="728"/>
      <c r="Q88" s="728" t="s">
        <v>98</v>
      </c>
      <c r="R88" s="728"/>
      <c r="S88" s="729"/>
      <c r="T88" s="730"/>
      <c r="U88" s="729"/>
      <c r="V88" s="730"/>
      <c r="W88" s="731"/>
      <c r="X88" s="731"/>
      <c r="Y88" s="731"/>
      <c r="Z88" s="731"/>
      <c r="AA88" s="731"/>
      <c r="AB88" s="732"/>
      <c r="AC88" s="733"/>
      <c r="AD88" s="734"/>
      <c r="AE88" s="735"/>
      <c r="AF88" s="735"/>
      <c r="AG88" s="735"/>
      <c r="AH88" s="640"/>
      <c r="AI88" s="734"/>
      <c r="AJ88" s="735"/>
      <c r="AK88" s="735"/>
      <c r="AL88" s="735"/>
      <c r="AM88" s="640"/>
      <c r="AN88" s="734"/>
      <c r="AO88" s="735"/>
      <c r="AP88" s="735"/>
      <c r="AQ88" s="735"/>
      <c r="AR88" s="640"/>
      <c r="AS88" s="734"/>
      <c r="AT88" s="735"/>
      <c r="AU88" s="735"/>
      <c r="AV88" s="735"/>
      <c r="AW88" s="640"/>
      <c r="AX88" s="734"/>
      <c r="AY88" s="735"/>
      <c r="AZ88" s="736"/>
      <c r="BA88" s="737"/>
      <c r="BB88" s="467"/>
      <c r="BC88" s="734"/>
      <c r="BD88" s="735"/>
      <c r="BE88" s="735"/>
      <c r="BF88" s="735"/>
      <c r="BG88" s="640"/>
      <c r="BH88" s="734"/>
      <c r="BI88" s="735"/>
      <c r="BJ88" s="735"/>
      <c r="BK88" s="735"/>
      <c r="BL88" s="640"/>
      <c r="BM88" s="734"/>
      <c r="BN88" s="735"/>
      <c r="BO88" s="735"/>
      <c r="BP88" s="738"/>
    </row>
    <row r="89" s="600" customFormat="1" ht="18.75" customHeight="1">
      <c r="A89" s="739" t="s">
        <v>196</v>
      </c>
      <c r="B89" s="740" t="s">
        <v>197</v>
      </c>
      <c r="C89" s="741"/>
      <c r="D89" s="741"/>
      <c r="E89" s="741"/>
      <c r="F89" s="741"/>
      <c r="G89" s="741"/>
      <c r="H89" s="741"/>
      <c r="I89" s="741"/>
      <c r="J89" s="741"/>
      <c r="K89" s="742"/>
      <c r="L89" s="678"/>
      <c r="M89" s="743"/>
      <c r="N89" s="743"/>
      <c r="O89" s="678" t="s">
        <v>100</v>
      </c>
      <c r="P89" s="743"/>
      <c r="Q89" s="743"/>
      <c r="R89" s="744"/>
      <c r="S89" s="745">
        <f t="shared" ref="S89:S95" si="43">U89+V89</f>
        <v>108</v>
      </c>
      <c r="T89" s="746"/>
      <c r="U89" s="747"/>
      <c r="V89" s="748">
        <f t="shared" ref="V89:V95" si="44">W89+X89</f>
        <v>108</v>
      </c>
      <c r="W89" s="748">
        <f t="shared" ref="W89:W95" si="45">AE89+AJ89+AO89+AT89+AY89+BD89+BI89+BN89</f>
        <v>40</v>
      </c>
      <c r="X89" s="748">
        <f t="shared" ref="X89:X95" si="46">AF89+AK89+AP89+AU89+AZ89+BE89+BJ89+BO89</f>
        <v>68</v>
      </c>
      <c r="Y89" s="749"/>
      <c r="Z89" s="298"/>
      <c r="AA89" s="298"/>
      <c r="AB89" s="750"/>
      <c r="AC89" s="751"/>
      <c r="AD89" s="752"/>
      <c r="AE89" s="297"/>
      <c r="AF89" s="297"/>
      <c r="AG89" s="297"/>
      <c r="AH89" s="751"/>
      <c r="AI89" s="752"/>
      <c r="AJ89" s="297"/>
      <c r="AK89" s="297"/>
      <c r="AL89" s="297"/>
      <c r="AM89" s="751"/>
      <c r="AN89" s="752"/>
      <c r="AO89" s="297"/>
      <c r="AP89" s="297"/>
      <c r="AQ89" s="297"/>
      <c r="AR89" s="751"/>
      <c r="AS89" s="752"/>
      <c r="AT89" s="297"/>
      <c r="AU89" s="297"/>
      <c r="AV89" s="297"/>
      <c r="AW89" s="615">
        <f t="shared" ref="AW89:AW90" si="47">AZ89+AY89</f>
        <v>108</v>
      </c>
      <c r="AX89" s="752"/>
      <c r="AY89" s="297">
        <v>40</v>
      </c>
      <c r="AZ89" s="297">
        <v>68</v>
      </c>
      <c r="BA89" s="303"/>
      <c r="BB89" s="753"/>
      <c r="BC89" s="752"/>
      <c r="BD89" s="297"/>
      <c r="BE89" s="297"/>
      <c r="BF89" s="297"/>
      <c r="BG89" s="751"/>
      <c r="BH89" s="752"/>
      <c r="BI89" s="297"/>
      <c r="BJ89" s="297"/>
      <c r="BK89" s="297"/>
      <c r="BL89" s="751"/>
      <c r="BM89" s="752"/>
      <c r="BN89" s="297"/>
      <c r="BO89" s="297"/>
      <c r="BP89" s="754"/>
    </row>
    <row r="90" s="600" customFormat="1">
      <c r="A90" s="674" t="s">
        <v>198</v>
      </c>
      <c r="B90" s="755" t="s">
        <v>199</v>
      </c>
      <c r="C90" s="755"/>
      <c r="D90" s="755"/>
      <c r="E90" s="755"/>
      <c r="F90" s="755"/>
      <c r="G90" s="755"/>
      <c r="H90" s="755"/>
      <c r="I90" s="755"/>
      <c r="J90" s="756"/>
      <c r="K90" s="757"/>
      <c r="L90" s="679"/>
      <c r="M90" s="678"/>
      <c r="N90" s="679"/>
      <c r="O90" s="679"/>
      <c r="P90" s="679" t="s">
        <v>100</v>
      </c>
      <c r="Q90" s="678"/>
      <c r="R90" s="758"/>
      <c r="S90" s="759">
        <f t="shared" si="43"/>
        <v>148</v>
      </c>
      <c r="T90" s="760"/>
      <c r="U90" s="541"/>
      <c r="V90" s="537">
        <f t="shared" si="44"/>
        <v>148</v>
      </c>
      <c r="W90" s="537">
        <f t="shared" si="45"/>
        <v>58</v>
      </c>
      <c r="X90" s="537">
        <f t="shared" si="46"/>
        <v>90</v>
      </c>
      <c r="Y90" s="761"/>
      <c r="Z90" s="317"/>
      <c r="AA90" s="317"/>
      <c r="AB90" s="681"/>
      <c r="AC90" s="304"/>
      <c r="AD90" s="682"/>
      <c r="AE90" s="683"/>
      <c r="AF90" s="683"/>
      <c r="AG90" s="683"/>
      <c r="AH90" s="304"/>
      <c r="AI90" s="682"/>
      <c r="AJ90" s="683"/>
      <c r="AK90" s="683"/>
      <c r="AL90" s="683"/>
      <c r="AM90" s="304"/>
      <c r="AN90" s="682"/>
      <c r="AO90" s="683"/>
      <c r="AP90" s="683"/>
      <c r="AQ90" s="683"/>
      <c r="AR90" s="304"/>
      <c r="AS90" s="682"/>
      <c r="AT90" s="683"/>
      <c r="AU90" s="683"/>
      <c r="AV90" s="683"/>
      <c r="AW90" s="687">
        <f t="shared" si="47"/>
        <v>100</v>
      </c>
      <c r="AX90" s="682"/>
      <c r="AY90" s="683">
        <v>40</v>
      </c>
      <c r="AZ90" s="683">
        <v>60</v>
      </c>
      <c r="BA90" s="303"/>
      <c r="BB90" s="665">
        <f t="shared" ref="BB90:BB94" si="48">BD90+BE90</f>
        <v>48</v>
      </c>
      <c r="BC90" s="682"/>
      <c r="BD90" s="683">
        <v>18</v>
      </c>
      <c r="BE90" s="683">
        <v>30</v>
      </c>
      <c r="BF90" s="303"/>
      <c r="BG90" s="304"/>
      <c r="BH90" s="682"/>
      <c r="BI90" s="683"/>
      <c r="BJ90" s="683"/>
      <c r="BK90" s="683"/>
      <c r="BL90" s="304"/>
      <c r="BM90" s="682"/>
      <c r="BN90" s="683"/>
      <c r="BO90" s="683"/>
      <c r="BP90" s="685"/>
    </row>
    <row r="91" s="762" customFormat="1">
      <c r="A91" s="674" t="s">
        <v>200</v>
      </c>
      <c r="B91" s="756" t="s">
        <v>201</v>
      </c>
      <c r="C91" s="763"/>
      <c r="D91" s="763"/>
      <c r="E91" s="763"/>
      <c r="F91" s="763"/>
      <c r="G91" s="763"/>
      <c r="H91" s="763"/>
      <c r="I91" s="763"/>
      <c r="J91" s="763"/>
      <c r="K91" s="757"/>
      <c r="L91" s="678"/>
      <c r="M91" s="679"/>
      <c r="N91" s="678"/>
      <c r="O91" s="679"/>
      <c r="P91" s="679" t="s">
        <v>100</v>
      </c>
      <c r="Q91" s="679"/>
      <c r="R91" s="758"/>
      <c r="S91" s="759">
        <f t="shared" si="43"/>
        <v>160</v>
      </c>
      <c r="T91" s="760"/>
      <c r="U91" s="541"/>
      <c r="V91" s="537">
        <f t="shared" si="44"/>
        <v>160</v>
      </c>
      <c r="W91" s="537">
        <f t="shared" si="45"/>
        <v>60</v>
      </c>
      <c r="X91" s="537">
        <f t="shared" si="46"/>
        <v>100</v>
      </c>
      <c r="Y91" s="761"/>
      <c r="Z91" s="317"/>
      <c r="AA91" s="317"/>
      <c r="AB91" s="681"/>
      <c r="AC91" s="304"/>
      <c r="AD91" s="682"/>
      <c r="AE91" s="683"/>
      <c r="AF91" s="683"/>
      <c r="AG91" s="683"/>
      <c r="AH91" s="304"/>
      <c r="AI91" s="682"/>
      <c r="AJ91" s="683"/>
      <c r="AK91" s="683"/>
      <c r="AL91" s="683"/>
      <c r="AM91" s="304"/>
      <c r="AN91" s="682"/>
      <c r="AO91" s="683"/>
      <c r="AP91" s="683"/>
      <c r="AQ91" s="683"/>
      <c r="AR91" s="304"/>
      <c r="AS91" s="682"/>
      <c r="AT91" s="683"/>
      <c r="AU91" s="683"/>
      <c r="AV91" s="683"/>
      <c r="AW91" s="304"/>
      <c r="AX91" s="682"/>
      <c r="AY91" s="683"/>
      <c r="AZ91" s="683"/>
      <c r="BA91" s="683"/>
      <c r="BB91" s="687">
        <f t="shared" si="48"/>
        <v>160</v>
      </c>
      <c r="BC91" s="682"/>
      <c r="BD91" s="683">
        <v>60</v>
      </c>
      <c r="BE91" s="683">
        <v>100</v>
      </c>
      <c r="BF91" s="303"/>
      <c r="BG91" s="304"/>
      <c r="BH91" s="682"/>
      <c r="BI91" s="683"/>
      <c r="BJ91" s="683"/>
      <c r="BK91" s="683"/>
      <c r="BL91" s="304"/>
      <c r="BM91" s="682"/>
      <c r="BN91" s="683"/>
      <c r="BO91" s="683"/>
      <c r="BP91" s="685"/>
    </row>
    <row r="92" s="762" customFormat="1" ht="20.25" customHeight="1">
      <c r="A92" s="674" t="s">
        <v>202</v>
      </c>
      <c r="B92" s="756" t="s">
        <v>203</v>
      </c>
      <c r="C92" s="763"/>
      <c r="D92" s="763"/>
      <c r="E92" s="763"/>
      <c r="F92" s="763"/>
      <c r="G92" s="763"/>
      <c r="H92" s="763"/>
      <c r="I92" s="763"/>
      <c r="J92" s="763"/>
      <c r="K92" s="757"/>
      <c r="L92" s="679"/>
      <c r="M92" s="678"/>
      <c r="N92" s="679"/>
      <c r="O92" s="678"/>
      <c r="P92" s="679" t="s">
        <v>100</v>
      </c>
      <c r="Q92" s="678"/>
      <c r="R92" s="758"/>
      <c r="S92" s="759">
        <f t="shared" si="43"/>
        <v>128</v>
      </c>
      <c r="T92" s="760"/>
      <c r="U92" s="541"/>
      <c r="V92" s="537">
        <f t="shared" si="44"/>
        <v>128</v>
      </c>
      <c r="W92" s="537">
        <f t="shared" si="45"/>
        <v>48</v>
      </c>
      <c r="X92" s="537">
        <f t="shared" si="46"/>
        <v>80</v>
      </c>
      <c r="Y92" s="761"/>
      <c r="Z92" s="317"/>
      <c r="AA92" s="317"/>
      <c r="AB92" s="681"/>
      <c r="AC92" s="304"/>
      <c r="AD92" s="682"/>
      <c r="AE92" s="683"/>
      <c r="AF92" s="683"/>
      <c r="AG92" s="683"/>
      <c r="AH92" s="304"/>
      <c r="AI92" s="682"/>
      <c r="AJ92" s="683"/>
      <c r="AK92" s="683"/>
      <c r="AL92" s="683"/>
      <c r="AM92" s="304"/>
      <c r="AN92" s="682"/>
      <c r="AO92" s="683"/>
      <c r="AP92" s="683"/>
      <c r="AQ92" s="683"/>
      <c r="AR92" s="304"/>
      <c r="AS92" s="682"/>
      <c r="AT92" s="683"/>
      <c r="AU92" s="683"/>
      <c r="AV92" s="683"/>
      <c r="AW92" s="304"/>
      <c r="AX92" s="682"/>
      <c r="AY92" s="683"/>
      <c r="AZ92" s="683"/>
      <c r="BA92" s="683"/>
      <c r="BB92" s="687">
        <f t="shared" si="48"/>
        <v>128</v>
      </c>
      <c r="BC92" s="682"/>
      <c r="BD92" s="683">
        <v>48</v>
      </c>
      <c r="BE92" s="683">
        <v>80</v>
      </c>
      <c r="BF92" s="303"/>
      <c r="BG92" s="304"/>
      <c r="BH92" s="682"/>
      <c r="BI92" s="683"/>
      <c r="BJ92" s="683"/>
      <c r="BK92" s="683"/>
      <c r="BL92" s="304"/>
      <c r="BM92" s="682"/>
      <c r="BN92" s="683"/>
      <c r="BO92" s="683"/>
      <c r="BP92" s="685"/>
    </row>
    <row r="93" s="762" customFormat="1" ht="15.75" customHeight="1">
      <c r="A93" s="674" t="s">
        <v>204</v>
      </c>
      <c r="B93" s="756" t="s">
        <v>205</v>
      </c>
      <c r="C93" s="763"/>
      <c r="D93" s="763"/>
      <c r="E93" s="763"/>
      <c r="F93" s="763"/>
      <c r="G93" s="763"/>
      <c r="H93" s="763"/>
      <c r="I93" s="763"/>
      <c r="J93" s="763"/>
      <c r="K93" s="757"/>
      <c r="L93" s="678"/>
      <c r="M93" s="679"/>
      <c r="N93" s="678"/>
      <c r="O93" s="679"/>
      <c r="P93" s="678" t="s">
        <v>100</v>
      </c>
      <c r="Q93" s="679"/>
      <c r="R93" s="758"/>
      <c r="S93" s="759">
        <f t="shared" si="43"/>
        <v>154</v>
      </c>
      <c r="T93" s="760"/>
      <c r="U93" s="541"/>
      <c r="V93" s="537">
        <f t="shared" si="44"/>
        <v>154</v>
      </c>
      <c r="W93" s="537">
        <f t="shared" si="45"/>
        <v>54</v>
      </c>
      <c r="X93" s="537">
        <f t="shared" si="46"/>
        <v>100</v>
      </c>
      <c r="Y93" s="761"/>
      <c r="Z93" s="317"/>
      <c r="AA93" s="317"/>
      <c r="AB93" s="681"/>
      <c r="AC93" s="304"/>
      <c r="AD93" s="682"/>
      <c r="AE93" s="683"/>
      <c r="AF93" s="683"/>
      <c r="AG93" s="683"/>
      <c r="AH93" s="304"/>
      <c r="AI93" s="682"/>
      <c r="AJ93" s="683"/>
      <c r="AK93" s="683"/>
      <c r="AL93" s="683"/>
      <c r="AM93" s="304"/>
      <c r="AN93" s="682"/>
      <c r="AO93" s="683"/>
      <c r="AP93" s="683"/>
      <c r="AQ93" s="683"/>
      <c r="AR93" s="304"/>
      <c r="AS93" s="682"/>
      <c r="AT93" s="683"/>
      <c r="AU93" s="683"/>
      <c r="AV93" s="683"/>
      <c r="AW93" s="304"/>
      <c r="AX93" s="682"/>
      <c r="AY93" s="683"/>
      <c r="AZ93" s="683"/>
      <c r="BA93" s="683"/>
      <c r="BB93" s="687">
        <f t="shared" si="48"/>
        <v>154</v>
      </c>
      <c r="BC93" s="682"/>
      <c r="BD93" s="683">
        <v>54</v>
      </c>
      <c r="BE93" s="683">
        <v>100</v>
      </c>
      <c r="BF93" s="303"/>
      <c r="BG93" s="304"/>
      <c r="BH93" s="682"/>
      <c r="BI93" s="683"/>
      <c r="BJ93" s="683"/>
      <c r="BK93" s="683"/>
      <c r="BL93" s="304"/>
      <c r="BM93" s="682"/>
      <c r="BN93" s="683"/>
      <c r="BO93" s="683"/>
      <c r="BP93" s="685"/>
    </row>
    <row r="94" s="762" customFormat="1" ht="11.25" customHeight="1">
      <c r="A94" s="674" t="s">
        <v>206</v>
      </c>
      <c r="B94" s="756" t="s">
        <v>50</v>
      </c>
      <c r="C94" s="763"/>
      <c r="D94" s="763"/>
      <c r="E94" s="763"/>
      <c r="F94" s="763"/>
      <c r="G94" s="763"/>
      <c r="H94" s="763"/>
      <c r="I94" s="763"/>
      <c r="J94" s="763"/>
      <c r="K94" s="757"/>
      <c r="L94" s="679"/>
      <c r="M94" s="678"/>
      <c r="N94" s="679"/>
      <c r="O94" s="678"/>
      <c r="P94" s="679"/>
      <c r="Q94" s="678" t="s">
        <v>100</v>
      </c>
      <c r="R94" s="758"/>
      <c r="S94" s="759">
        <f t="shared" si="43"/>
        <v>324</v>
      </c>
      <c r="T94" s="760"/>
      <c r="U94" s="541"/>
      <c r="V94" s="537">
        <f t="shared" si="44"/>
        <v>324</v>
      </c>
      <c r="W94" s="537">
        <f t="shared" si="45"/>
        <v>108</v>
      </c>
      <c r="X94" s="537">
        <f t="shared" si="46"/>
        <v>216</v>
      </c>
      <c r="Y94" s="761"/>
      <c r="Z94" s="317"/>
      <c r="AA94" s="317"/>
      <c r="AB94" s="681"/>
      <c r="AC94" s="304"/>
      <c r="AD94" s="682"/>
      <c r="AE94" s="683"/>
      <c r="AF94" s="683"/>
      <c r="AG94" s="683"/>
      <c r="AH94" s="304"/>
      <c r="AI94" s="682"/>
      <c r="AJ94" s="683"/>
      <c r="AK94" s="683"/>
      <c r="AL94" s="683"/>
      <c r="AM94" s="304"/>
      <c r="AN94" s="682"/>
      <c r="AO94" s="683"/>
      <c r="AP94" s="683"/>
      <c r="AQ94" s="683"/>
      <c r="AR94" s="304"/>
      <c r="AS94" s="682"/>
      <c r="AT94" s="683"/>
      <c r="AU94" s="683"/>
      <c r="AV94" s="683"/>
      <c r="AW94" s="304"/>
      <c r="AX94" s="682"/>
      <c r="AY94" s="683"/>
      <c r="AZ94" s="683"/>
      <c r="BA94" s="683"/>
      <c r="BB94" s="687">
        <f t="shared" si="48"/>
        <v>108</v>
      </c>
      <c r="BC94" s="682"/>
      <c r="BD94" s="683">
        <v>108</v>
      </c>
      <c r="BE94" s="683"/>
      <c r="BF94" s="683"/>
      <c r="BG94" s="687">
        <f t="shared" ref="BG94:BG95" si="49">BI94+BJ94</f>
        <v>216</v>
      </c>
      <c r="BH94" s="682"/>
      <c r="BI94" s="683"/>
      <c r="BJ94" s="683">
        <v>216</v>
      </c>
      <c r="BK94" s="683"/>
      <c r="BL94" s="304"/>
      <c r="BM94" s="682"/>
      <c r="BN94" s="683"/>
      <c r="BO94" s="683"/>
      <c r="BP94" s="685"/>
    </row>
    <row r="95" s="762" customFormat="1">
      <c r="A95" s="688" t="s">
        <v>207</v>
      </c>
      <c r="B95" s="764" t="s">
        <v>51</v>
      </c>
      <c r="C95" s="764"/>
      <c r="D95" s="764"/>
      <c r="E95" s="764"/>
      <c r="F95" s="764"/>
      <c r="G95" s="764"/>
      <c r="H95" s="764"/>
      <c r="I95" s="764"/>
      <c r="J95" s="765"/>
      <c r="K95" s="766"/>
      <c r="L95" s="767"/>
      <c r="M95" s="767"/>
      <c r="N95" s="767"/>
      <c r="O95" s="767"/>
      <c r="P95" s="767"/>
      <c r="Q95" s="767" t="s">
        <v>100</v>
      </c>
      <c r="R95" s="768"/>
      <c r="S95" s="769">
        <f t="shared" si="43"/>
        <v>108</v>
      </c>
      <c r="T95" s="770"/>
      <c r="U95" s="771"/>
      <c r="V95" s="565">
        <f t="shared" si="44"/>
        <v>108</v>
      </c>
      <c r="W95" s="565">
        <f t="shared" si="45"/>
        <v>0</v>
      </c>
      <c r="X95" s="565">
        <f t="shared" si="46"/>
        <v>108</v>
      </c>
      <c r="Y95" s="772"/>
      <c r="Z95" s="339"/>
      <c r="AA95" s="339"/>
      <c r="AB95" s="698"/>
      <c r="AC95" s="702"/>
      <c r="AD95" s="700"/>
      <c r="AE95" s="701"/>
      <c r="AF95" s="701"/>
      <c r="AG95" s="701"/>
      <c r="AH95" s="702"/>
      <c r="AI95" s="700"/>
      <c r="AJ95" s="701"/>
      <c r="AK95" s="701"/>
      <c r="AL95" s="701"/>
      <c r="AM95" s="702"/>
      <c r="AN95" s="700"/>
      <c r="AO95" s="701"/>
      <c r="AP95" s="701"/>
      <c r="AQ95" s="701"/>
      <c r="AR95" s="702"/>
      <c r="AS95" s="700"/>
      <c r="AT95" s="701"/>
      <c r="AU95" s="701"/>
      <c r="AV95" s="701"/>
      <c r="AW95" s="702"/>
      <c r="AX95" s="700"/>
      <c r="AY95" s="701"/>
      <c r="AZ95" s="701"/>
      <c r="BA95" s="701"/>
      <c r="BB95" s="703"/>
      <c r="BC95" s="700"/>
      <c r="BD95" s="701"/>
      <c r="BE95" s="701"/>
      <c r="BF95" s="701"/>
      <c r="BG95" s="703">
        <f t="shared" si="49"/>
        <v>108</v>
      </c>
      <c r="BH95" s="700"/>
      <c r="BI95" s="701"/>
      <c r="BJ95" s="701">
        <v>108</v>
      </c>
      <c r="BK95" s="701"/>
      <c r="BL95" s="702"/>
      <c r="BM95" s="700"/>
      <c r="BN95" s="701"/>
      <c r="BO95" s="701"/>
      <c r="BP95" s="705"/>
    </row>
    <row r="96" s="762" customFormat="1">
      <c r="A96" s="568"/>
      <c r="B96" s="569"/>
      <c r="C96" s="569"/>
      <c r="D96" s="569"/>
      <c r="E96" s="569"/>
      <c r="F96" s="569"/>
      <c r="G96" s="569"/>
      <c r="H96" s="569"/>
      <c r="I96" s="569"/>
      <c r="J96" s="569"/>
      <c r="K96" s="569"/>
      <c r="L96" s="569"/>
      <c r="M96" s="569"/>
      <c r="N96" s="569"/>
      <c r="O96" s="569"/>
      <c r="P96" s="569"/>
      <c r="Q96" s="569"/>
      <c r="R96" s="569"/>
      <c r="S96" s="569"/>
      <c r="T96" s="569"/>
      <c r="U96" s="569"/>
      <c r="V96" s="569"/>
      <c r="W96" s="569"/>
      <c r="X96" s="569"/>
      <c r="Y96" s="569"/>
      <c r="Z96" s="569"/>
      <c r="AA96" s="569"/>
      <c r="AB96" s="706"/>
      <c r="AC96" s="571">
        <v>1</v>
      </c>
      <c r="AD96" s="707"/>
      <c r="AE96" s="572"/>
      <c r="AF96" s="572"/>
      <c r="AG96" s="708"/>
      <c r="AH96" s="571">
        <v>2</v>
      </c>
      <c r="AI96" s="707"/>
      <c r="AJ96" s="572"/>
      <c r="AK96" s="572"/>
      <c r="AL96" s="708"/>
      <c r="AM96" s="571">
        <v>3</v>
      </c>
      <c r="AN96" s="707"/>
      <c r="AO96" s="572"/>
      <c r="AP96" s="572"/>
      <c r="AQ96" s="708"/>
      <c r="AR96" s="571">
        <v>4</v>
      </c>
      <c r="AS96" s="707"/>
      <c r="AT96" s="572"/>
      <c r="AU96" s="572"/>
      <c r="AV96" s="708"/>
      <c r="AW96" s="571">
        <v>5</v>
      </c>
      <c r="AX96" s="707"/>
      <c r="AY96" s="572"/>
      <c r="AZ96" s="572"/>
      <c r="BA96" s="708"/>
      <c r="BB96" s="571">
        <v>6</v>
      </c>
      <c r="BC96" s="709"/>
      <c r="BD96" s="573"/>
      <c r="BE96" s="573"/>
      <c r="BF96" s="573"/>
      <c r="BG96" s="571">
        <v>7</v>
      </c>
      <c r="BH96" s="707"/>
      <c r="BI96" s="572"/>
      <c r="BJ96" s="572"/>
      <c r="BK96" s="708"/>
      <c r="BL96" s="571">
        <v>8</v>
      </c>
      <c r="BM96" s="707"/>
      <c r="BN96" s="572"/>
      <c r="BO96" s="572"/>
      <c r="BP96" s="574"/>
    </row>
    <row r="97" s="600" customFormat="1" ht="30.75" customHeight="1">
      <c r="A97" s="773" t="s">
        <v>208</v>
      </c>
      <c r="B97" s="774" t="s">
        <v>209</v>
      </c>
      <c r="C97" s="775"/>
      <c r="D97" s="775"/>
      <c r="E97" s="775"/>
      <c r="F97" s="775"/>
      <c r="G97" s="775"/>
      <c r="H97" s="775"/>
      <c r="I97" s="775"/>
      <c r="J97" s="776"/>
      <c r="K97" s="777"/>
      <c r="L97" s="778"/>
      <c r="M97" s="778"/>
      <c r="N97" s="778"/>
      <c r="O97" s="778"/>
      <c r="P97" s="778"/>
      <c r="Q97" s="778"/>
      <c r="R97" s="779"/>
      <c r="S97" s="608">
        <f>SUM(S99:S101)</f>
        <v>580</v>
      </c>
      <c r="T97" s="780"/>
      <c r="U97" s="781"/>
      <c r="V97" s="611">
        <f>SUM(V99:V101)</f>
        <v>580</v>
      </c>
      <c r="W97" s="612">
        <f>SUM(W99:W101)</f>
        <v>128</v>
      </c>
      <c r="X97" s="613">
        <f>SUM(X99:X101)</f>
        <v>452</v>
      </c>
      <c r="Y97" s="780"/>
      <c r="Z97" s="612"/>
      <c r="AA97" s="612"/>
      <c r="AB97" s="782"/>
      <c r="AC97" s="354"/>
      <c r="AD97" s="783"/>
      <c r="AE97" s="783"/>
      <c r="AF97" s="783"/>
      <c r="AG97" s="784"/>
      <c r="AH97" s="354"/>
      <c r="AI97" s="783"/>
      <c r="AJ97" s="783"/>
      <c r="AK97" s="783"/>
      <c r="AL97" s="784"/>
      <c r="AM97" s="354"/>
      <c r="AN97" s="783"/>
      <c r="AO97" s="783"/>
      <c r="AP97" s="783"/>
      <c r="AQ97" s="784"/>
      <c r="AR97" s="354"/>
      <c r="AS97" s="783"/>
      <c r="AT97" s="783"/>
      <c r="AU97" s="783"/>
      <c r="AV97" s="784"/>
      <c r="AW97" s="354"/>
      <c r="AX97" s="783"/>
      <c r="AY97" s="783"/>
      <c r="AZ97" s="783"/>
      <c r="BA97" s="784"/>
      <c r="BB97" s="354"/>
      <c r="BC97" s="783"/>
      <c r="BD97" s="783"/>
      <c r="BE97" s="783"/>
      <c r="BF97" s="784"/>
      <c r="BG97" s="785">
        <f>SUM(BG99:BG101)</f>
        <v>150</v>
      </c>
      <c r="BH97" s="783"/>
      <c r="BI97" s="783"/>
      <c r="BJ97" s="783"/>
      <c r="BK97" s="784"/>
      <c r="BL97" s="786">
        <f>SUM(BL99:BL101)</f>
        <v>430</v>
      </c>
      <c r="BM97" s="783"/>
      <c r="BN97" s="783"/>
      <c r="BO97" s="783"/>
      <c r="BP97" s="784"/>
    </row>
    <row r="98" s="185" customFormat="1" ht="11.25" customHeight="1">
      <c r="A98" s="787"/>
      <c r="B98" s="788" t="s">
        <v>181</v>
      </c>
      <c r="C98" s="789"/>
      <c r="D98" s="789"/>
      <c r="E98" s="789"/>
      <c r="F98" s="789"/>
      <c r="G98" s="789"/>
      <c r="H98" s="789"/>
      <c r="I98" s="789"/>
      <c r="J98" s="790"/>
      <c r="K98" s="791"/>
      <c r="L98" s="792"/>
      <c r="M98" s="792"/>
      <c r="N98" s="792"/>
      <c r="O98" s="792"/>
      <c r="P98" s="792"/>
      <c r="Q98" s="792"/>
      <c r="R98" s="792" t="s">
        <v>98</v>
      </c>
      <c r="S98" s="793"/>
      <c r="T98" s="794"/>
      <c r="U98" s="793"/>
      <c r="V98" s="793"/>
      <c r="W98" s="795"/>
      <c r="X98" s="795"/>
      <c r="Y98" s="795"/>
      <c r="Z98" s="795"/>
      <c r="AA98" s="795"/>
      <c r="AB98" s="796"/>
      <c r="AC98" s="797"/>
      <c r="AD98" s="798"/>
      <c r="AE98" s="794"/>
      <c r="AF98" s="794"/>
      <c r="AG98" s="799"/>
      <c r="AH98" s="797"/>
      <c r="AI98" s="798"/>
      <c r="AJ98" s="794"/>
      <c r="AK98" s="794"/>
      <c r="AL98" s="799"/>
      <c r="AM98" s="797"/>
      <c r="AN98" s="798"/>
      <c r="AO98" s="794"/>
      <c r="AP98" s="794"/>
      <c r="AQ98" s="799"/>
      <c r="AR98" s="797"/>
      <c r="AS98" s="798"/>
      <c r="AT98" s="794"/>
      <c r="AU98" s="794"/>
      <c r="AV98" s="799"/>
      <c r="AW98" s="797"/>
      <c r="AX98" s="798"/>
      <c r="AY98" s="794"/>
      <c r="AZ98" s="794"/>
      <c r="BA98" s="799"/>
      <c r="BB98" s="797"/>
      <c r="BC98" s="798"/>
      <c r="BD98" s="794"/>
      <c r="BE98" s="794"/>
      <c r="BF98" s="799"/>
      <c r="BG98" s="797"/>
      <c r="BH98" s="798"/>
      <c r="BI98" s="794"/>
      <c r="BJ98" s="794"/>
      <c r="BK98" s="799"/>
      <c r="BL98" s="800"/>
      <c r="BM98" s="798"/>
      <c r="BN98" s="794"/>
      <c r="BO98" s="794"/>
      <c r="BP98" s="799"/>
    </row>
    <row r="99">
      <c r="A99" s="739" t="s">
        <v>210</v>
      </c>
      <c r="B99" s="740" t="s">
        <v>211</v>
      </c>
      <c r="C99" s="741"/>
      <c r="D99" s="741"/>
      <c r="E99" s="741"/>
      <c r="F99" s="741"/>
      <c r="G99" s="741"/>
      <c r="H99" s="741"/>
      <c r="I99" s="741"/>
      <c r="J99" s="801"/>
      <c r="K99" s="802"/>
      <c r="L99" s="803"/>
      <c r="M99" s="803"/>
      <c r="N99" s="803"/>
      <c r="O99" s="803"/>
      <c r="P99" s="803"/>
      <c r="Q99" s="803"/>
      <c r="R99" s="803" t="s">
        <v>100</v>
      </c>
      <c r="S99" s="289">
        <f>U99+V99</f>
        <v>328</v>
      </c>
      <c r="T99" s="804"/>
      <c r="U99" s="747"/>
      <c r="V99" s="748">
        <f>W99+X99</f>
        <v>328</v>
      </c>
      <c r="W99" s="748">
        <f>AE99+AJ99+AO99+AT99+AY99+BD99+BI99+BN99</f>
        <v>128</v>
      </c>
      <c r="X99" s="748">
        <f>AF99+AK99+AP99+AU99+AZ99+BE99+BJ99+BO99</f>
        <v>200</v>
      </c>
      <c r="Y99" s="748"/>
      <c r="Z99" s="749"/>
      <c r="AA99" s="754"/>
      <c r="AB99" s="805"/>
      <c r="AC99" s="806"/>
      <c r="AD99" s="752"/>
      <c r="AE99" s="297"/>
      <c r="AF99" s="297"/>
      <c r="AG99" s="754"/>
      <c r="AH99" s="806"/>
      <c r="AI99" s="752"/>
      <c r="AJ99" s="297"/>
      <c r="AK99" s="297"/>
      <c r="AL99" s="754"/>
      <c r="AM99" s="806"/>
      <c r="AN99" s="752"/>
      <c r="AO99" s="297"/>
      <c r="AP99" s="297"/>
      <c r="AQ99" s="754"/>
      <c r="AR99" s="806"/>
      <c r="AS99" s="752"/>
      <c r="AT99" s="297"/>
      <c r="AU99" s="297"/>
      <c r="AV99" s="754"/>
      <c r="AW99" s="806"/>
      <c r="AX99" s="752"/>
      <c r="AY99" s="297"/>
      <c r="AZ99" s="297"/>
      <c r="BA99" s="754"/>
      <c r="BB99" s="806"/>
      <c r="BC99" s="752"/>
      <c r="BD99" s="297"/>
      <c r="BE99" s="297"/>
      <c r="BF99" s="754"/>
      <c r="BG99" s="807">
        <f>BI99+BJ99</f>
        <v>150</v>
      </c>
      <c r="BH99" s="752"/>
      <c r="BI99" s="297">
        <v>50</v>
      </c>
      <c r="BJ99" s="297">
        <v>100</v>
      </c>
      <c r="BK99" s="298"/>
      <c r="BL99" s="807">
        <f>BN99+BO99</f>
        <v>178</v>
      </c>
      <c r="BM99" s="752"/>
      <c r="BN99" s="297">
        <v>78</v>
      </c>
      <c r="BO99" s="297">
        <v>100</v>
      </c>
      <c r="BP99" s="754"/>
    </row>
    <row r="100" ht="11.25" customHeight="1">
      <c r="A100" s="674" t="s">
        <v>212</v>
      </c>
      <c r="B100" s="808" t="s">
        <v>50</v>
      </c>
      <c r="C100" s="809"/>
      <c r="D100" s="809"/>
      <c r="E100" s="809"/>
      <c r="F100" s="809"/>
      <c r="G100" s="809"/>
      <c r="H100" s="809"/>
      <c r="I100" s="809"/>
      <c r="J100" s="810"/>
      <c r="K100" s="686"/>
      <c r="L100" s="679"/>
      <c r="M100" s="679"/>
      <c r="N100" s="679"/>
      <c r="O100" s="679"/>
      <c r="P100" s="679"/>
      <c r="Q100" s="679"/>
      <c r="R100" s="679" t="s">
        <v>100</v>
      </c>
      <c r="S100" s="313">
        <f t="shared" ref="S100:S101" si="50">U100+V100</f>
        <v>108</v>
      </c>
      <c r="T100" s="540"/>
      <c r="U100" s="541"/>
      <c r="V100" s="537">
        <f t="shared" ref="V100:V105" si="51">W100+X100</f>
        <v>108</v>
      </c>
      <c r="W100" s="537">
        <f t="shared" ref="W100:W101" si="52">AE100+AJ100+AO100+AT100+AY100+BD100+BI100+BN100</f>
        <v>0</v>
      </c>
      <c r="X100" s="537">
        <f t="shared" ref="X100:X105" si="53">AF100+AK100+AP100+AU100+AZ100+BE100+BJ100+BO100</f>
        <v>108</v>
      </c>
      <c r="Y100" s="537"/>
      <c r="Z100" s="761"/>
      <c r="AA100" s="685"/>
      <c r="AB100" s="811"/>
      <c r="AC100" s="812"/>
      <c r="AD100" s="682"/>
      <c r="AE100" s="683"/>
      <c r="AF100" s="683"/>
      <c r="AG100" s="685"/>
      <c r="AH100" s="813"/>
      <c r="AI100" s="682"/>
      <c r="AJ100" s="683"/>
      <c r="AK100" s="683"/>
      <c r="AL100" s="685"/>
      <c r="AM100" s="813"/>
      <c r="AN100" s="682"/>
      <c r="AO100" s="683"/>
      <c r="AP100" s="683"/>
      <c r="AQ100" s="685"/>
      <c r="AR100" s="813"/>
      <c r="AS100" s="682"/>
      <c r="AT100" s="683"/>
      <c r="AU100" s="683"/>
      <c r="AV100" s="685"/>
      <c r="AW100" s="813"/>
      <c r="AX100" s="682"/>
      <c r="AY100" s="683"/>
      <c r="AZ100" s="683"/>
      <c r="BA100" s="685"/>
      <c r="BB100" s="812"/>
      <c r="BC100" s="682"/>
      <c r="BD100" s="683"/>
      <c r="BE100" s="683"/>
      <c r="BF100" s="685"/>
      <c r="BG100" s="534"/>
      <c r="BH100" s="814"/>
      <c r="BI100" s="683"/>
      <c r="BJ100" s="683"/>
      <c r="BK100" s="317"/>
      <c r="BL100" s="534">
        <f t="shared" ref="BL100:BL101" si="54">BN100+BO100</f>
        <v>108</v>
      </c>
      <c r="BM100" s="814"/>
      <c r="BN100" s="683"/>
      <c r="BO100" s="683">
        <v>108</v>
      </c>
      <c r="BP100" s="685"/>
    </row>
    <row r="101" ht="11.25" customHeight="1">
      <c r="A101" s="688" t="s">
        <v>213</v>
      </c>
      <c r="B101" s="765" t="s">
        <v>51</v>
      </c>
      <c r="C101" s="815"/>
      <c r="D101" s="815"/>
      <c r="E101" s="815"/>
      <c r="F101" s="815"/>
      <c r="G101" s="815"/>
      <c r="H101" s="815"/>
      <c r="I101" s="815"/>
      <c r="J101" s="816"/>
      <c r="K101" s="692"/>
      <c r="L101" s="693"/>
      <c r="M101" s="693"/>
      <c r="N101" s="693"/>
      <c r="O101" s="693"/>
      <c r="P101" s="693"/>
      <c r="Q101" s="693"/>
      <c r="R101" s="693"/>
      <c r="S101" s="335">
        <f t="shared" si="50"/>
        <v>144</v>
      </c>
      <c r="T101" s="817"/>
      <c r="U101" s="771"/>
      <c r="V101" s="565">
        <f t="shared" si="51"/>
        <v>144</v>
      </c>
      <c r="W101" s="565">
        <f t="shared" si="52"/>
        <v>0</v>
      </c>
      <c r="X101" s="565">
        <f t="shared" si="53"/>
        <v>144</v>
      </c>
      <c r="Y101" s="565"/>
      <c r="Z101" s="772"/>
      <c r="AA101" s="705"/>
      <c r="AB101" s="818"/>
      <c r="AC101" s="819"/>
      <c r="AD101" s="700"/>
      <c r="AE101" s="701"/>
      <c r="AF101" s="701"/>
      <c r="AG101" s="705"/>
      <c r="AH101" s="820"/>
      <c r="AI101" s="700"/>
      <c r="AJ101" s="701"/>
      <c r="AK101" s="701"/>
      <c r="AL101" s="705"/>
      <c r="AM101" s="820"/>
      <c r="AN101" s="700"/>
      <c r="AO101" s="701"/>
      <c r="AP101" s="701"/>
      <c r="AQ101" s="705"/>
      <c r="AR101" s="820"/>
      <c r="AS101" s="700"/>
      <c r="AT101" s="701"/>
      <c r="AU101" s="701"/>
      <c r="AV101" s="705"/>
      <c r="AW101" s="820"/>
      <c r="AX101" s="700"/>
      <c r="AY101" s="701"/>
      <c r="AZ101" s="701"/>
      <c r="BA101" s="705"/>
      <c r="BB101" s="819"/>
      <c r="BC101" s="700"/>
      <c r="BD101" s="701"/>
      <c r="BE101" s="701"/>
      <c r="BF101" s="705"/>
      <c r="BG101" s="821"/>
      <c r="BH101" s="700"/>
      <c r="BI101" s="701"/>
      <c r="BJ101" s="701"/>
      <c r="BK101" s="339"/>
      <c r="BL101" s="821">
        <f t="shared" si="54"/>
        <v>144</v>
      </c>
      <c r="BM101" s="700"/>
      <c r="BN101" s="701"/>
      <c r="BO101" s="701">
        <v>144</v>
      </c>
      <c r="BP101" s="705"/>
    </row>
    <row r="102" ht="11.25" customHeight="1">
      <c r="A102" s="822"/>
      <c r="B102" s="569"/>
      <c r="C102" s="569"/>
      <c r="D102" s="569"/>
      <c r="E102" s="569"/>
      <c r="F102" s="569"/>
      <c r="G102" s="569"/>
      <c r="H102" s="569"/>
      <c r="I102" s="569"/>
      <c r="J102" s="569"/>
      <c r="K102" s="569"/>
      <c r="L102" s="569"/>
      <c r="M102" s="569"/>
      <c r="N102" s="569"/>
      <c r="O102" s="569"/>
      <c r="P102" s="569"/>
      <c r="Q102" s="569"/>
      <c r="R102" s="569"/>
      <c r="S102" s="569"/>
      <c r="T102" s="569"/>
      <c r="U102" s="569"/>
      <c r="V102" s="569"/>
      <c r="W102" s="569"/>
      <c r="X102" s="569"/>
      <c r="Y102" s="569"/>
      <c r="Z102" s="569"/>
      <c r="AA102" s="823"/>
      <c r="AB102" s="706"/>
      <c r="AC102" s="824">
        <v>1</v>
      </c>
      <c r="AD102" s="707"/>
      <c r="AE102" s="572"/>
      <c r="AF102" s="572"/>
      <c r="AG102" s="708"/>
      <c r="AH102" s="824">
        <v>2</v>
      </c>
      <c r="AI102" s="707"/>
      <c r="AJ102" s="572"/>
      <c r="AK102" s="572"/>
      <c r="AL102" s="708"/>
      <c r="AM102" s="824">
        <v>3</v>
      </c>
      <c r="AN102" s="707"/>
      <c r="AO102" s="572"/>
      <c r="AP102" s="572"/>
      <c r="AQ102" s="708"/>
      <c r="AR102" s="824">
        <v>4</v>
      </c>
      <c r="AS102" s="707"/>
      <c r="AT102" s="572"/>
      <c r="AU102" s="572"/>
      <c r="AV102" s="708"/>
      <c r="AW102" s="824">
        <v>5</v>
      </c>
      <c r="AX102" s="707"/>
      <c r="AY102" s="572"/>
      <c r="AZ102" s="572"/>
      <c r="BA102" s="708"/>
      <c r="BB102" s="824">
        <v>6</v>
      </c>
      <c r="BC102" s="707"/>
      <c r="BD102" s="572"/>
      <c r="BE102" s="572"/>
      <c r="BF102" s="572"/>
      <c r="BG102" s="824">
        <v>7</v>
      </c>
      <c r="BH102" s="707"/>
      <c r="BI102" s="572"/>
      <c r="BJ102" s="572"/>
      <c r="BK102" s="708"/>
      <c r="BL102" s="824">
        <v>8</v>
      </c>
      <c r="BM102" s="825"/>
      <c r="BN102" s="826"/>
      <c r="BO102" s="826"/>
      <c r="BP102" s="827"/>
    </row>
    <row r="103" ht="11.25" customHeight="1">
      <c r="A103" s="828"/>
      <c r="B103" s="829"/>
      <c r="C103" s="829"/>
      <c r="D103" s="829"/>
      <c r="E103" s="829"/>
      <c r="F103" s="829"/>
      <c r="G103" s="829"/>
      <c r="H103" s="829"/>
      <c r="I103" s="829"/>
      <c r="J103" s="829"/>
      <c r="K103" s="829"/>
      <c r="L103" s="829"/>
      <c r="M103" s="829"/>
      <c r="N103" s="829"/>
      <c r="O103" s="829"/>
      <c r="P103" s="829"/>
      <c r="Q103" s="829"/>
      <c r="R103" s="829"/>
      <c r="S103" s="608">
        <f>SUM(S104:S105)</f>
        <v>360</v>
      </c>
      <c r="T103" s="828"/>
      <c r="U103" s="829"/>
      <c r="V103" s="829"/>
      <c r="W103" s="829"/>
      <c r="X103" s="829"/>
      <c r="Y103" s="829"/>
      <c r="Z103" s="829"/>
      <c r="AA103" s="829"/>
      <c r="AB103" s="829"/>
      <c r="AC103" s="829"/>
      <c r="AD103" s="829"/>
      <c r="AE103" s="829"/>
      <c r="AF103" s="829"/>
      <c r="AG103" s="829"/>
      <c r="AH103" s="829"/>
      <c r="AI103" s="829"/>
      <c r="AJ103" s="829"/>
      <c r="AK103" s="829"/>
      <c r="AL103" s="829"/>
      <c r="AM103" s="829"/>
      <c r="AN103" s="829"/>
      <c r="AO103" s="829"/>
      <c r="AP103" s="829"/>
      <c r="AQ103" s="829"/>
      <c r="AR103" s="829"/>
      <c r="AS103" s="829"/>
      <c r="AT103" s="829"/>
      <c r="AU103" s="829"/>
      <c r="AV103" s="829"/>
      <c r="AW103" s="829"/>
      <c r="AX103" s="829"/>
      <c r="AY103" s="829"/>
      <c r="AZ103" s="829"/>
      <c r="BA103" s="829"/>
      <c r="BB103" s="829"/>
      <c r="BC103" s="829"/>
      <c r="BD103" s="829"/>
      <c r="BE103" s="829"/>
      <c r="BF103" s="829"/>
      <c r="BG103" s="829"/>
      <c r="BH103" s="829"/>
      <c r="BI103" s="829"/>
      <c r="BJ103" s="829"/>
      <c r="BK103" s="830"/>
      <c r="BL103" s="831">
        <f>BL104+BL105</f>
        <v>360</v>
      </c>
      <c r="BM103" s="829"/>
      <c r="BN103" s="829"/>
      <c r="BO103" s="829"/>
      <c r="BP103" s="830"/>
    </row>
    <row r="104" ht="11.25" customHeight="1">
      <c r="A104" s="832" t="s">
        <v>214</v>
      </c>
      <c r="B104" s="833" t="s">
        <v>215</v>
      </c>
      <c r="C104" s="833"/>
      <c r="D104" s="833"/>
      <c r="E104" s="833"/>
      <c r="F104" s="833"/>
      <c r="G104" s="833"/>
      <c r="H104" s="833"/>
      <c r="I104" s="833"/>
      <c r="J104" s="833"/>
      <c r="K104" s="430"/>
      <c r="L104" s="430"/>
      <c r="M104" s="430"/>
      <c r="N104" s="430"/>
      <c r="O104" s="430"/>
      <c r="P104" s="430"/>
      <c r="Q104" s="430"/>
      <c r="R104" s="430"/>
      <c r="S104" s="834">
        <f t="shared" ref="S104:S105" si="55">U104+V104</f>
        <v>144</v>
      </c>
      <c r="T104" s="835"/>
      <c r="U104" s="836"/>
      <c r="V104" s="430">
        <f t="shared" si="51"/>
        <v>144</v>
      </c>
      <c r="W104" s="430"/>
      <c r="X104" s="430">
        <f t="shared" si="53"/>
        <v>144</v>
      </c>
      <c r="Y104" s="430"/>
      <c r="Z104" s="430"/>
      <c r="AA104" s="430"/>
      <c r="AB104" s="837"/>
      <c r="AC104" s="838"/>
      <c r="AD104" s="839"/>
      <c r="AE104" s="840"/>
      <c r="AF104" s="840"/>
      <c r="AG104" s="841"/>
      <c r="AH104" s="838"/>
      <c r="AI104" s="839"/>
      <c r="AJ104" s="840"/>
      <c r="AK104" s="840"/>
      <c r="AL104" s="841"/>
      <c r="AM104" s="838"/>
      <c r="AN104" s="839"/>
      <c r="AO104" s="840"/>
      <c r="AP104" s="840"/>
      <c r="AQ104" s="841"/>
      <c r="AR104" s="838"/>
      <c r="AS104" s="839"/>
      <c r="AT104" s="840"/>
      <c r="AU104" s="840"/>
      <c r="AV104" s="841"/>
      <c r="AW104" s="838"/>
      <c r="AX104" s="839"/>
      <c r="AY104" s="840"/>
      <c r="AZ104" s="840"/>
      <c r="BA104" s="841"/>
      <c r="BB104" s="838"/>
      <c r="BC104" s="839"/>
      <c r="BD104" s="840"/>
      <c r="BE104" s="840"/>
      <c r="BF104" s="841"/>
      <c r="BG104" s="838"/>
      <c r="BH104" s="839"/>
      <c r="BI104" s="840"/>
      <c r="BJ104" s="840"/>
      <c r="BK104" s="841"/>
      <c r="BL104" s="200">
        <f t="shared" ref="BL104:BL105" si="56">BN104+BO104</f>
        <v>144</v>
      </c>
      <c r="BM104" s="839"/>
      <c r="BN104" s="840"/>
      <c r="BO104" s="840">
        <v>144</v>
      </c>
      <c r="BP104" s="841"/>
    </row>
    <row r="105" s="185" customFormat="1" ht="11.25" customHeight="1">
      <c r="A105" s="842" t="s">
        <v>216</v>
      </c>
      <c r="B105" s="222" t="s">
        <v>53</v>
      </c>
      <c r="C105" s="222"/>
      <c r="D105" s="222"/>
      <c r="E105" s="222"/>
      <c r="F105" s="222"/>
      <c r="G105" s="222"/>
      <c r="H105" s="222"/>
      <c r="I105" s="222"/>
      <c r="J105" s="222"/>
      <c r="K105" s="221"/>
      <c r="L105" s="221"/>
      <c r="M105" s="221"/>
      <c r="N105" s="221"/>
      <c r="O105" s="221"/>
      <c r="P105" s="221"/>
      <c r="Q105" s="221"/>
      <c r="R105" s="221"/>
      <c r="S105" s="228">
        <f t="shared" si="55"/>
        <v>216</v>
      </c>
      <c r="T105" s="843"/>
      <c r="U105" s="237"/>
      <c r="V105" s="177">
        <f t="shared" si="51"/>
        <v>216</v>
      </c>
      <c r="W105" s="177"/>
      <c r="X105" s="177">
        <f t="shared" si="53"/>
        <v>216</v>
      </c>
      <c r="Y105" s="177"/>
      <c r="Z105" s="177"/>
      <c r="AA105" s="177"/>
      <c r="AB105" s="431"/>
      <c r="AC105" s="214"/>
      <c r="AD105" s="231"/>
      <c r="AE105" s="221"/>
      <c r="AF105" s="221"/>
      <c r="AG105" s="229"/>
      <c r="AH105" s="214"/>
      <c r="AI105" s="231"/>
      <c r="AJ105" s="221"/>
      <c r="AK105" s="221"/>
      <c r="AL105" s="229"/>
      <c r="AM105" s="214"/>
      <c r="AN105" s="231"/>
      <c r="AO105" s="221"/>
      <c r="AP105" s="221"/>
      <c r="AQ105" s="229"/>
      <c r="AR105" s="214"/>
      <c r="AS105" s="231"/>
      <c r="AT105" s="221"/>
      <c r="AU105" s="221"/>
      <c r="AV105" s="229"/>
      <c r="AW105" s="214"/>
      <c r="AX105" s="231"/>
      <c r="AY105" s="221"/>
      <c r="AZ105" s="221"/>
      <c r="BA105" s="229"/>
      <c r="BB105" s="214"/>
      <c r="BC105" s="231"/>
      <c r="BD105" s="221"/>
      <c r="BE105" s="221"/>
      <c r="BF105" s="229"/>
      <c r="BG105" s="214"/>
      <c r="BH105" s="231"/>
      <c r="BI105" s="221"/>
      <c r="BJ105" s="221"/>
      <c r="BK105" s="229"/>
      <c r="BL105" s="214">
        <f t="shared" si="56"/>
        <v>216</v>
      </c>
      <c r="BM105" s="231"/>
      <c r="BN105" s="221"/>
      <c r="BO105" s="177">
        <v>216</v>
      </c>
      <c r="BP105" s="229"/>
    </row>
    <row r="106" s="844" customFormat="1" ht="11.25" customHeight="1">
      <c r="A106" s="845"/>
      <c r="B106" s="846"/>
      <c r="C106" s="846"/>
      <c r="D106" s="846"/>
      <c r="E106" s="846"/>
      <c r="F106" s="846"/>
      <c r="G106" s="846"/>
      <c r="H106" s="846"/>
      <c r="I106" s="846"/>
      <c r="J106" s="846"/>
      <c r="K106" s="847"/>
      <c r="L106" s="847"/>
      <c r="M106" s="847"/>
      <c r="N106" s="847"/>
      <c r="O106" s="847"/>
      <c r="P106" s="847"/>
      <c r="Q106" s="847"/>
      <c r="R106" s="847"/>
      <c r="S106" s="221"/>
      <c r="T106" s="231"/>
      <c r="U106" s="847"/>
      <c r="V106" s="177"/>
      <c r="W106" s="177"/>
      <c r="X106" s="177"/>
      <c r="Y106" s="177"/>
      <c r="Z106" s="177"/>
      <c r="AA106" s="177"/>
      <c r="AB106" s="848"/>
      <c r="AC106" s="849"/>
      <c r="AD106" s="850"/>
      <c r="AE106" s="847"/>
      <c r="AF106" s="847"/>
      <c r="AG106" s="851"/>
      <c r="AH106" s="849"/>
      <c r="AI106" s="850"/>
      <c r="AJ106" s="847"/>
      <c r="AK106" s="847"/>
      <c r="AL106" s="851"/>
      <c r="AM106" s="849"/>
      <c r="AN106" s="850"/>
      <c r="AO106" s="847"/>
      <c r="AP106" s="847"/>
      <c r="AQ106" s="851"/>
      <c r="AR106" s="849"/>
      <c r="AS106" s="850"/>
      <c r="AT106" s="847"/>
      <c r="AU106" s="847"/>
      <c r="AV106" s="851"/>
      <c r="AW106" s="849"/>
      <c r="AX106" s="850"/>
      <c r="AY106" s="847"/>
      <c r="AZ106" s="847"/>
      <c r="BA106" s="851"/>
      <c r="BB106" s="849"/>
      <c r="BC106" s="850"/>
      <c r="BD106" s="847"/>
      <c r="BE106" s="847"/>
      <c r="BF106" s="851"/>
      <c r="BG106" s="849"/>
      <c r="BH106" s="850"/>
      <c r="BI106" s="847"/>
      <c r="BJ106" s="847"/>
      <c r="BK106" s="851"/>
      <c r="BL106" s="849"/>
      <c r="BM106" s="850"/>
      <c r="BN106" s="847"/>
      <c r="BO106" s="847"/>
      <c r="BP106" s="851"/>
    </row>
    <row r="107" s="185" customFormat="1" ht="15" customHeight="1">
      <c r="A107" s="852" t="s">
        <v>55</v>
      </c>
      <c r="B107" s="852"/>
      <c r="C107" s="852"/>
      <c r="D107" s="852"/>
      <c r="E107" s="852"/>
      <c r="F107" s="852"/>
      <c r="G107" s="852"/>
      <c r="H107" s="852"/>
      <c r="I107" s="852"/>
      <c r="J107" s="852"/>
      <c r="K107" s="221"/>
      <c r="L107" s="221"/>
      <c r="M107" s="221"/>
      <c r="N107" s="221"/>
      <c r="O107" s="221"/>
      <c r="P107" s="221"/>
      <c r="Q107" s="221"/>
      <c r="R107" s="221"/>
      <c r="S107" s="228"/>
      <c r="T107" s="228"/>
      <c r="U107" s="228"/>
      <c r="V107" s="228"/>
      <c r="W107" s="228"/>
      <c r="X107" s="228"/>
      <c r="Y107" s="228"/>
      <c r="Z107" s="228"/>
      <c r="AA107" s="228"/>
      <c r="AB107" s="853"/>
      <c r="AC107" s="854">
        <f>SUM(AC21,AC33,AC39,AC52)</f>
        <v>616</v>
      </c>
      <c r="AD107" s="231"/>
      <c r="AE107" s="221"/>
      <c r="AF107" s="221"/>
      <c r="AG107" s="229"/>
      <c r="AH107" s="854">
        <f>SUM(AH21,AH33,AH39)</f>
        <v>812</v>
      </c>
      <c r="AI107" s="231"/>
      <c r="AJ107" s="221"/>
      <c r="AK107" s="221"/>
      <c r="AL107" s="229"/>
      <c r="AM107" s="854">
        <f>SUM(AM43,AM52,AM56,AM77)</f>
        <v>612</v>
      </c>
      <c r="AN107" s="231"/>
      <c r="AO107" s="221"/>
      <c r="AP107" s="221"/>
      <c r="AQ107" s="229"/>
      <c r="AR107" s="854">
        <f>SUM(AR43,AR52,AR56,AR77)</f>
        <v>828</v>
      </c>
      <c r="AS107" s="231"/>
      <c r="AT107" s="221"/>
      <c r="AU107" s="221"/>
      <c r="AV107" s="229"/>
      <c r="AW107" s="854">
        <f>SUM(AW43,AW56,AW77,AW87)</f>
        <v>612</v>
      </c>
      <c r="AX107" s="231"/>
      <c r="AY107" s="221"/>
      <c r="AZ107" s="221"/>
      <c r="BA107" s="229"/>
      <c r="BB107" s="854">
        <f>SUM(BB43,BB56,BB87)</f>
        <v>868</v>
      </c>
      <c r="BC107" s="231"/>
      <c r="BD107" s="221"/>
      <c r="BE107" s="221"/>
      <c r="BF107" s="229"/>
      <c r="BG107" s="854">
        <f>SUM(BG43,BG56,BG87,BG97)</f>
        <v>606</v>
      </c>
      <c r="BH107" s="231"/>
      <c r="BI107" s="221"/>
      <c r="BJ107" s="221"/>
      <c r="BK107" s="229"/>
      <c r="BL107" s="854">
        <f>SUM(BL43,BL56,BL97,BL103)</f>
        <v>818</v>
      </c>
      <c r="BM107" s="231"/>
      <c r="BN107" s="221"/>
      <c r="BO107" s="221"/>
      <c r="BP107" s="229"/>
    </row>
    <row r="108" s="185" customFormat="1">
      <c r="A108" s="855" t="s">
        <v>217</v>
      </c>
      <c r="B108" s="856" t="s">
        <v>53</v>
      </c>
      <c r="C108" s="857"/>
      <c r="D108" s="857"/>
      <c r="E108" s="857"/>
      <c r="F108" s="857"/>
      <c r="G108" s="857"/>
      <c r="H108" s="857"/>
      <c r="I108" s="857"/>
      <c r="J108" s="858"/>
      <c r="K108" s="859"/>
      <c r="L108" s="860"/>
      <c r="M108" s="860"/>
      <c r="N108" s="860"/>
      <c r="O108" s="861"/>
      <c r="P108" s="862"/>
      <c r="Q108" s="862"/>
      <c r="R108" s="862"/>
      <c r="S108" s="863"/>
      <c r="T108" s="864"/>
      <c r="U108" s="863"/>
      <c r="V108" s="865"/>
      <c r="W108" s="865"/>
      <c r="X108" s="865"/>
      <c r="Y108" s="865"/>
      <c r="Z108" s="865"/>
      <c r="AA108" s="865"/>
      <c r="AB108" s="866"/>
      <c r="AC108" s="867"/>
      <c r="AD108" s="868"/>
      <c r="AE108" s="869"/>
      <c r="AF108" s="869"/>
      <c r="AG108" s="870"/>
      <c r="AH108" s="871"/>
      <c r="AI108" s="868"/>
      <c r="AJ108" s="869"/>
      <c r="AK108" s="869"/>
      <c r="AL108" s="870"/>
      <c r="AM108" s="871"/>
      <c r="AN108" s="868"/>
      <c r="AO108" s="869"/>
      <c r="AP108" s="869"/>
      <c r="AQ108" s="870"/>
      <c r="AR108" s="871"/>
      <c r="AS108" s="868"/>
      <c r="AT108" s="869"/>
      <c r="AU108" s="869"/>
      <c r="AV108" s="870"/>
      <c r="AW108" s="871"/>
      <c r="AX108" s="868"/>
      <c r="AY108" s="869"/>
      <c r="AZ108" s="869"/>
      <c r="BA108" s="870"/>
      <c r="BB108" s="871"/>
      <c r="BC108" s="868"/>
      <c r="BD108" s="869"/>
      <c r="BE108" s="869"/>
      <c r="BF108" s="870"/>
      <c r="BG108" s="871"/>
      <c r="BH108" s="868"/>
      <c r="BI108" s="869"/>
      <c r="BJ108" s="869"/>
      <c r="BK108" s="870"/>
      <c r="BL108" s="871"/>
      <c r="BM108" s="868"/>
      <c r="BN108" s="869"/>
      <c r="BO108" s="869"/>
      <c r="BP108" s="870"/>
    </row>
    <row r="109">
      <c r="A109" s="872"/>
      <c r="R109" s="90"/>
      <c r="AB109" s="66" t="s">
        <v>40</v>
      </c>
      <c r="AC109" s="873"/>
      <c r="AD109" s="874"/>
      <c r="AE109" s="875"/>
      <c r="AF109" s="875"/>
      <c r="AG109" s="875"/>
      <c r="AH109" s="876"/>
      <c r="AI109" s="874"/>
      <c r="AJ109" s="875"/>
      <c r="AK109" s="875"/>
      <c r="AL109" s="875"/>
      <c r="AM109" s="876"/>
      <c r="AN109" s="874"/>
      <c r="AO109" s="875"/>
      <c r="AP109" s="875"/>
      <c r="AQ109" s="875"/>
      <c r="AR109" s="876"/>
      <c r="AS109" s="874"/>
      <c r="AT109" s="875"/>
      <c r="AU109" s="875"/>
      <c r="AV109" s="875"/>
      <c r="AW109" s="876"/>
      <c r="AX109" s="874"/>
      <c r="AY109" s="875"/>
      <c r="AZ109" s="875"/>
      <c r="BA109" s="875"/>
      <c r="BB109" s="876"/>
      <c r="BC109" s="874"/>
      <c r="BD109" s="875"/>
      <c r="BE109" s="875"/>
      <c r="BF109" s="875"/>
      <c r="BG109" s="876"/>
      <c r="BH109" s="874"/>
      <c r="BI109" s="875"/>
      <c r="BJ109" s="875"/>
      <c r="BK109" s="875"/>
      <c r="BL109" s="876"/>
      <c r="BM109" s="874"/>
      <c r="BN109" s="875"/>
      <c r="BO109" s="875"/>
      <c r="BP109" s="875"/>
    </row>
    <row r="110" ht="12" customHeight="1">
      <c r="A110" s="877"/>
      <c r="B110" s="878"/>
      <c r="C110" s="878"/>
      <c r="D110" s="878"/>
      <c r="E110" s="878"/>
      <c r="F110" s="878"/>
      <c r="G110" s="878"/>
      <c r="H110" s="878"/>
      <c r="I110" s="878"/>
      <c r="J110" s="878"/>
      <c r="K110" s="879"/>
      <c r="L110" s="879"/>
      <c r="M110" s="879"/>
      <c r="N110" s="879"/>
      <c r="O110" s="879"/>
      <c r="R110" s="880"/>
      <c r="S110" s="881" t="s">
        <v>55</v>
      </c>
      <c r="T110" s="882" t="s">
        <v>218</v>
      </c>
      <c r="U110" s="317" t="s">
        <v>219</v>
      </c>
      <c r="V110" s="761"/>
      <c r="W110" s="761"/>
      <c r="X110" s="761"/>
      <c r="Y110" s="761"/>
      <c r="Z110" s="761"/>
      <c r="AA110" s="761"/>
      <c r="AB110" s="883"/>
      <c r="AC110" s="884">
        <f>SUM(A1,AC24:AC29,AC34:AC37,AC40,AC54)</f>
        <v>616</v>
      </c>
      <c r="AD110" s="885"/>
      <c r="AE110" s="315"/>
      <c r="AF110" s="315"/>
      <c r="AG110" s="315"/>
      <c r="AH110" s="884">
        <f>SUM(A1,AH24:AH31,AH34:AH37,AH40)</f>
        <v>812</v>
      </c>
      <c r="AI110" s="885"/>
      <c r="AJ110" s="315"/>
      <c r="AK110" s="315"/>
      <c r="AL110" s="315"/>
      <c r="AM110" s="884">
        <f>SUM(AM44:AM50,AM54,AM60:AM63,AM79)</f>
        <v>612</v>
      </c>
      <c r="AN110" s="885"/>
      <c r="AO110" s="315"/>
      <c r="AP110" s="315"/>
      <c r="AQ110" s="315"/>
      <c r="AR110" s="884">
        <f>SUM(A1,AR24:AR31,AR34:AR37,AR40,AR44:AR50,AR54,AR60:AR70,AR80:AR83,AR89:AR93,AR99)</f>
        <v>612</v>
      </c>
      <c r="AS110" s="885"/>
      <c r="AT110" s="315"/>
      <c r="AU110" s="315"/>
      <c r="AV110" s="315"/>
      <c r="AW110" s="884">
        <f>SUM(A1,AW24:AW31,AW34:AW37,AW40,AW44:AW50,AW54,AW60:AW72,AW79:AW83,AW89:AW93,AW99)</f>
        <v>396</v>
      </c>
      <c r="AX110" s="885"/>
      <c r="AY110" s="315"/>
      <c r="AZ110" s="315"/>
      <c r="BA110" s="315"/>
      <c r="BB110" s="884">
        <f>SUM(BB24:BB31,BB34:BB37,BB40,BB45:BB50,BB54,BB60:BB72,BB79:BB83,BB89:BB93,BB99)</f>
        <v>760</v>
      </c>
      <c r="BC110" s="885"/>
      <c r="BD110" s="315"/>
      <c r="BE110" s="315"/>
      <c r="BF110" s="315"/>
      <c r="BG110" s="884">
        <f>SUM(BG24:BG30,BG34:BG37,BG40,BG45:BG50,BG54,BG60:BG72,BG79:BG85,BG89:BG93,BG99)</f>
        <v>282</v>
      </c>
      <c r="BH110" s="885"/>
      <c r="BI110" s="315"/>
      <c r="BJ110" s="315"/>
      <c r="BK110" s="315"/>
      <c r="BL110" s="884">
        <f>SUM(A1,BL24:BL31,BL34:BL37,BL40,BL45:BL50,BL54,BL60:BL71,BL72,BL79:BL83,BL89:BL93,BL99)</f>
        <v>206</v>
      </c>
      <c r="BM110" s="885"/>
      <c r="BN110" s="315"/>
      <c r="BO110" s="315"/>
      <c r="BP110" s="315"/>
    </row>
    <row r="111" ht="12" customHeight="1">
      <c r="A111" s="886"/>
      <c r="B111" s="887"/>
      <c r="C111" s="887"/>
      <c r="D111" s="887"/>
      <c r="E111" s="887"/>
      <c r="F111" s="887"/>
      <c r="G111" s="887"/>
      <c r="H111" s="887"/>
      <c r="I111" s="887"/>
      <c r="J111" s="887"/>
      <c r="K111" s="887"/>
      <c r="L111" s="887"/>
      <c r="M111" s="887"/>
      <c r="N111" s="887"/>
      <c r="O111" s="887"/>
      <c r="P111" s="887"/>
      <c r="Q111" s="887"/>
      <c r="R111" s="888"/>
      <c r="S111" s="881"/>
      <c r="T111" s="889"/>
      <c r="U111" s="317" t="s">
        <v>220</v>
      </c>
      <c r="V111" s="761"/>
      <c r="W111" s="761"/>
      <c r="X111" s="761"/>
      <c r="Y111" s="761"/>
      <c r="Z111" s="761"/>
      <c r="AA111" s="761"/>
      <c r="AB111" s="883"/>
      <c r="AC111" s="884">
        <v>0</v>
      </c>
      <c r="AD111" s="885"/>
      <c r="AE111" s="315"/>
      <c r="AF111" s="315"/>
      <c r="AG111" s="315"/>
      <c r="AH111" s="884">
        <v>0</v>
      </c>
      <c r="AI111" s="885"/>
      <c r="AJ111" s="315"/>
      <c r="AK111" s="315"/>
      <c r="AL111" s="315"/>
      <c r="AM111" s="884">
        <v>0</v>
      </c>
      <c r="AN111" s="885"/>
      <c r="AO111" s="315"/>
      <c r="AP111" s="315"/>
      <c r="AQ111" s="315"/>
      <c r="AR111" s="884">
        <f>SUM(A1,AR84:AR85,AR94:AR95,AR100:AR101)</f>
        <v>216</v>
      </c>
      <c r="AS111" s="885"/>
      <c r="AT111" s="315"/>
      <c r="AU111" s="315"/>
      <c r="AV111" s="315"/>
      <c r="AW111" s="884">
        <f>SUM(AW84,AW94,AW100)</f>
        <v>72</v>
      </c>
      <c r="AX111" s="885"/>
      <c r="AY111" s="315"/>
      <c r="AZ111" s="315"/>
      <c r="BA111" s="315"/>
      <c r="BB111" s="884">
        <f>SUM(A1,BB84,BB94,BB100)</f>
        <v>108</v>
      </c>
      <c r="BC111" s="885"/>
      <c r="BD111" s="315"/>
      <c r="BE111" s="315"/>
      <c r="BF111" s="315"/>
      <c r="BG111" s="884">
        <f>SUM(A1,BG84,BG94,BG100)</f>
        <v>216</v>
      </c>
      <c r="BH111" s="885"/>
      <c r="BI111" s="315"/>
      <c r="BJ111" s="315"/>
      <c r="BK111" s="315"/>
      <c r="BL111" s="884">
        <f>SUM(BL84,BL94,BL100)</f>
        <v>108</v>
      </c>
      <c r="BM111" s="885"/>
      <c r="BN111" s="315"/>
      <c r="BO111" s="315"/>
      <c r="BP111" s="315"/>
    </row>
    <row r="112" ht="12" customHeight="1">
      <c r="A112" s="872"/>
      <c r="R112" s="880"/>
      <c r="S112" s="881"/>
      <c r="T112" s="889"/>
      <c r="U112" s="317" t="s">
        <v>221</v>
      </c>
      <c r="V112" s="761"/>
      <c r="W112" s="761"/>
      <c r="X112" s="761"/>
      <c r="Y112" s="761"/>
      <c r="Z112" s="761"/>
      <c r="AA112" s="761"/>
      <c r="AB112" s="883"/>
      <c r="AC112" s="884">
        <v>0</v>
      </c>
      <c r="AD112" s="885"/>
      <c r="AE112" s="315"/>
      <c r="AF112" s="315"/>
      <c r="AG112" s="315"/>
      <c r="AH112" s="884">
        <v>0</v>
      </c>
      <c r="AI112" s="885"/>
      <c r="AJ112" s="315"/>
      <c r="AK112" s="315"/>
      <c r="AL112" s="315"/>
      <c r="AM112" s="884">
        <v>0</v>
      </c>
      <c r="AN112" s="885"/>
      <c r="AO112" s="315"/>
      <c r="AP112" s="315"/>
      <c r="AQ112" s="315"/>
      <c r="AR112" s="884">
        <v>0</v>
      </c>
      <c r="AS112" s="885"/>
      <c r="AT112" s="315"/>
      <c r="AU112" s="315"/>
      <c r="AV112" s="315"/>
      <c r="AW112" s="884">
        <f>SUM(A1,AW85,AW95,AW101)</f>
        <v>144</v>
      </c>
      <c r="AX112" s="885"/>
      <c r="AY112" s="315"/>
      <c r="AZ112" s="315"/>
      <c r="BA112" s="315"/>
      <c r="BB112" s="884">
        <f>SUM(A1,BB85,BB95,BB104)</f>
        <v>0</v>
      </c>
      <c r="BC112" s="885"/>
      <c r="BD112" s="315"/>
      <c r="BE112" s="315"/>
      <c r="BF112" s="315"/>
      <c r="BG112" s="884">
        <f>SUM(A1,BG85,BG95,BG101)</f>
        <v>108</v>
      </c>
      <c r="BH112" s="885"/>
      <c r="BI112" s="315"/>
      <c r="BJ112" s="315"/>
      <c r="BK112" s="315"/>
      <c r="BL112" s="884">
        <f>SUM(A1,BL85,BL95,BL101,BL104)</f>
        <v>288</v>
      </c>
      <c r="BM112" s="885"/>
      <c r="BN112" s="315"/>
      <c r="BO112" s="315"/>
      <c r="BP112" s="315"/>
    </row>
    <row r="113" ht="12" customHeight="1">
      <c r="A113" s="872"/>
      <c r="R113" s="880"/>
      <c r="S113" s="881"/>
      <c r="T113" s="889"/>
      <c r="U113" s="317" t="s">
        <v>222</v>
      </c>
      <c r="V113" s="761"/>
      <c r="W113" s="761"/>
      <c r="X113" s="761"/>
      <c r="Y113" s="761"/>
      <c r="Z113" s="761"/>
      <c r="AA113" s="761"/>
      <c r="AB113" s="883"/>
      <c r="AC113" s="884">
        <v>0</v>
      </c>
      <c r="AD113" s="885"/>
      <c r="AE113" s="315"/>
      <c r="AF113" s="315"/>
      <c r="AG113" s="315"/>
      <c r="AH113" s="884">
        <v>50</v>
      </c>
      <c r="AI113" s="885"/>
      <c r="AJ113" s="315"/>
      <c r="AK113" s="315"/>
      <c r="AL113" s="315"/>
      <c r="AM113" s="884">
        <v>18</v>
      </c>
      <c r="AN113" s="885"/>
      <c r="AO113" s="315"/>
      <c r="AP113" s="315"/>
      <c r="AQ113" s="315"/>
      <c r="AR113" s="884">
        <v>18</v>
      </c>
      <c r="AS113" s="885"/>
      <c r="AT113" s="315"/>
      <c r="AU113" s="315"/>
      <c r="AV113" s="315"/>
      <c r="AW113" s="884">
        <v>18</v>
      </c>
      <c r="AX113" s="885"/>
      <c r="AY113" s="315"/>
      <c r="AZ113" s="315"/>
      <c r="BA113" s="315"/>
      <c r="BB113" s="884">
        <v>18</v>
      </c>
      <c r="BC113" s="885"/>
      <c r="BD113" s="315"/>
      <c r="BE113" s="315"/>
      <c r="BF113" s="315"/>
      <c r="BG113" s="884">
        <v>18</v>
      </c>
      <c r="BH113" s="885"/>
      <c r="BI113" s="315"/>
      <c r="BJ113" s="315"/>
      <c r="BK113" s="315"/>
      <c r="BL113" s="884">
        <v>18</v>
      </c>
      <c r="BM113" s="885"/>
      <c r="BN113" s="315"/>
      <c r="BO113" s="315"/>
      <c r="BP113" s="315"/>
    </row>
    <row r="114" ht="12" customHeight="1">
      <c r="A114" s="872"/>
      <c r="R114" s="880"/>
      <c r="S114" s="881"/>
      <c r="T114" s="890"/>
      <c r="U114" s="317" t="s">
        <v>223</v>
      </c>
      <c r="V114" s="761"/>
      <c r="W114" s="761"/>
      <c r="X114" s="761"/>
      <c r="Y114" s="761"/>
      <c r="Z114" s="761"/>
      <c r="AA114" s="761"/>
      <c r="AB114" s="883"/>
      <c r="AC114" s="884">
        <v>0</v>
      </c>
      <c r="AD114" s="891"/>
      <c r="AE114" s="891"/>
      <c r="AF114" s="891"/>
      <c r="AG114" s="891"/>
      <c r="AH114" s="884">
        <v>0</v>
      </c>
      <c r="AI114" s="891"/>
      <c r="AJ114" s="891"/>
      <c r="AK114" s="891"/>
      <c r="AL114" s="891"/>
      <c r="AM114" s="884">
        <v>0</v>
      </c>
      <c r="AN114" s="891"/>
      <c r="AO114" s="891"/>
      <c r="AP114" s="891"/>
      <c r="AQ114" s="891"/>
      <c r="AR114" s="884">
        <v>0</v>
      </c>
      <c r="AS114" s="891"/>
      <c r="AT114" s="891"/>
      <c r="AU114" s="891"/>
      <c r="AV114" s="891"/>
      <c r="AW114" s="884">
        <v>0</v>
      </c>
      <c r="AX114" s="891"/>
      <c r="AY114" s="891"/>
      <c r="AZ114" s="891"/>
      <c r="BA114" s="891"/>
      <c r="BB114" s="884">
        <v>0</v>
      </c>
      <c r="BC114" s="885"/>
      <c r="BD114" s="315"/>
      <c r="BE114" s="315"/>
      <c r="BF114" s="315"/>
      <c r="BG114" s="884">
        <v>0</v>
      </c>
      <c r="BH114" s="891"/>
      <c r="BI114" s="891"/>
      <c r="BJ114" s="891"/>
      <c r="BK114" s="891"/>
      <c r="BL114" s="884">
        <f>SUM(BL105)</f>
        <v>216</v>
      </c>
      <c r="BM114" s="885"/>
      <c r="BN114" s="315"/>
      <c r="BO114" s="315"/>
      <c r="BP114" s="315"/>
    </row>
    <row r="115" ht="21" customHeight="1">
      <c r="A115" s="892" t="s">
        <v>224</v>
      </c>
      <c r="B115" s="893"/>
      <c r="C115" s="893"/>
      <c r="D115" s="893"/>
      <c r="E115" s="893"/>
      <c r="F115" s="893"/>
      <c r="G115" s="893"/>
      <c r="H115" s="893"/>
      <c r="I115" s="893"/>
      <c r="J115" s="893"/>
      <c r="K115" s="893"/>
      <c r="L115" s="893"/>
      <c r="M115" s="893"/>
      <c r="N115" s="893"/>
      <c r="O115" s="893"/>
      <c r="P115" s="70"/>
      <c r="Q115" s="70"/>
      <c r="R115" s="894"/>
      <c r="S115" s="881"/>
      <c r="T115" s="882" t="s">
        <v>225</v>
      </c>
      <c r="U115" s="895" t="s">
        <v>226</v>
      </c>
      <c r="V115" s="896"/>
      <c r="W115" s="896"/>
      <c r="X115" s="896"/>
      <c r="Y115" s="896"/>
      <c r="Z115" s="896"/>
      <c r="AA115" s="896"/>
      <c r="AB115" s="897"/>
      <c r="AC115" s="898">
        <v>0</v>
      </c>
      <c r="AD115" s="682"/>
      <c r="AE115" s="315"/>
      <c r="AF115" s="315"/>
      <c r="AG115" s="315"/>
      <c r="AH115" s="898">
        <v>3</v>
      </c>
      <c r="AI115" s="682"/>
      <c r="AJ115" s="315"/>
      <c r="AK115" s="315"/>
      <c r="AL115" s="315"/>
      <c r="AM115" s="898">
        <v>2</v>
      </c>
      <c r="AN115" s="682"/>
      <c r="AO115" s="315"/>
      <c r="AP115" s="315"/>
      <c r="AQ115" s="315"/>
      <c r="AR115" s="898">
        <v>1</v>
      </c>
      <c r="AS115" s="682"/>
      <c r="AT115" s="315"/>
      <c r="AU115" s="315"/>
      <c r="AV115" s="315"/>
      <c r="AW115" s="898">
        <v>2</v>
      </c>
      <c r="AX115" s="682"/>
      <c r="AY115" s="315"/>
      <c r="AZ115" s="315"/>
      <c r="BA115" s="315"/>
      <c r="BB115" s="898">
        <v>1</v>
      </c>
      <c r="BC115" s="315"/>
      <c r="BD115" s="315"/>
      <c r="BE115" s="315"/>
      <c r="BF115" s="315"/>
      <c r="BG115" s="898">
        <v>2</v>
      </c>
      <c r="BH115" s="682"/>
      <c r="BI115" s="315"/>
      <c r="BJ115" s="315"/>
      <c r="BK115" s="315"/>
      <c r="BL115" s="898">
        <v>1</v>
      </c>
      <c r="BM115" s="315"/>
      <c r="BN115" s="315"/>
      <c r="BO115" s="315"/>
      <c r="BP115" s="315"/>
    </row>
    <row r="116" ht="12" customHeight="1">
      <c r="A116" s="886"/>
      <c r="B116" s="887"/>
      <c r="C116" s="887"/>
      <c r="D116" s="887"/>
      <c r="E116" s="887"/>
      <c r="F116" s="887"/>
      <c r="G116" s="887"/>
      <c r="H116" s="887"/>
      <c r="I116" s="887"/>
      <c r="J116" s="887"/>
      <c r="K116" s="887"/>
      <c r="L116" s="887"/>
      <c r="M116" s="887"/>
      <c r="N116" s="887"/>
      <c r="O116" s="887"/>
      <c r="P116" s="887"/>
      <c r="Q116" s="887"/>
      <c r="R116" s="888"/>
      <c r="S116" s="881"/>
      <c r="T116" s="889"/>
      <c r="U116" s="293" t="s">
        <v>227</v>
      </c>
      <c r="V116" s="899"/>
      <c r="W116" s="899"/>
      <c r="X116" s="899"/>
      <c r="Y116" s="899"/>
      <c r="Z116" s="899"/>
      <c r="AA116" s="899"/>
      <c r="AB116" s="900"/>
      <c r="AC116" s="898">
        <v>0</v>
      </c>
      <c r="AD116" s="682"/>
      <c r="AE116" s="315"/>
      <c r="AF116" s="315"/>
      <c r="AG116" s="315"/>
      <c r="AH116" s="898">
        <v>9</v>
      </c>
      <c r="AI116" s="682"/>
      <c r="AJ116" s="315"/>
      <c r="AK116" s="315"/>
      <c r="AL116" s="315"/>
      <c r="AM116" s="898">
        <v>5</v>
      </c>
      <c r="AN116" s="682"/>
      <c r="AO116" s="315"/>
      <c r="AP116" s="315"/>
      <c r="AQ116" s="315"/>
      <c r="AR116" s="898">
        <v>6</v>
      </c>
      <c r="AS116" s="682"/>
      <c r="AT116" s="315"/>
      <c r="AU116" s="315"/>
      <c r="AV116" s="315"/>
      <c r="AW116" s="898">
        <v>6</v>
      </c>
      <c r="AX116" s="682"/>
      <c r="AY116" s="315"/>
      <c r="AZ116" s="315"/>
      <c r="BA116" s="315"/>
      <c r="BB116" s="898">
        <v>6</v>
      </c>
      <c r="BC116" s="315"/>
      <c r="BD116" s="315"/>
      <c r="BE116" s="315"/>
      <c r="BF116" s="315"/>
      <c r="BG116" s="898">
        <v>3</v>
      </c>
      <c r="BH116" s="682"/>
      <c r="BI116" s="315"/>
      <c r="BJ116" s="315"/>
      <c r="BK116" s="315"/>
      <c r="BL116" s="898">
        <v>4</v>
      </c>
      <c r="BM116" s="315"/>
      <c r="BN116" s="315"/>
      <c r="BO116" s="315"/>
      <c r="BP116" s="315"/>
    </row>
    <row r="117" ht="18" customHeight="1">
      <c r="A117" s="901"/>
      <c r="B117" s="902"/>
      <c r="C117" s="902"/>
      <c r="D117" s="902"/>
      <c r="E117" s="902"/>
      <c r="F117" s="902"/>
      <c r="G117" s="902"/>
      <c r="H117" s="902"/>
      <c r="I117" s="902"/>
      <c r="J117" s="902"/>
      <c r="K117" s="487"/>
      <c r="L117" s="487"/>
      <c r="M117" s="487"/>
      <c r="N117" s="487"/>
      <c r="O117" s="487"/>
      <c r="P117" s="487"/>
      <c r="Q117" s="487"/>
      <c r="R117" s="488"/>
      <c r="S117" s="881"/>
      <c r="T117" s="890"/>
      <c r="U117" s="317" t="s">
        <v>228</v>
      </c>
      <c r="V117" s="761"/>
      <c r="W117" s="761"/>
      <c r="X117" s="761"/>
      <c r="Y117" s="761"/>
      <c r="Z117" s="761"/>
      <c r="AA117" s="761"/>
      <c r="AB117" s="883"/>
      <c r="AC117" s="898">
        <v>0</v>
      </c>
      <c r="AD117" s="682"/>
      <c r="AE117" s="315"/>
      <c r="AF117" s="315"/>
      <c r="AG117" s="315"/>
      <c r="AH117" s="898">
        <v>1</v>
      </c>
      <c r="AI117" s="682"/>
      <c r="AJ117" s="315"/>
      <c r="AK117" s="315"/>
      <c r="AL117" s="315"/>
      <c r="AM117" s="898">
        <v>1</v>
      </c>
      <c r="AN117" s="682"/>
      <c r="AO117" s="315"/>
      <c r="AP117" s="315"/>
      <c r="AQ117" s="315"/>
      <c r="AR117" s="898">
        <v>1</v>
      </c>
      <c r="AS117" s="682"/>
      <c r="AT117" s="315"/>
      <c r="AU117" s="315"/>
      <c r="AV117" s="315"/>
      <c r="AW117" s="898">
        <v>1</v>
      </c>
      <c r="AX117" s="682"/>
      <c r="AY117" s="315"/>
      <c r="AZ117" s="315"/>
      <c r="BA117" s="315"/>
      <c r="BB117" s="898">
        <v>1</v>
      </c>
      <c r="BC117" s="315"/>
      <c r="BD117" s="315"/>
      <c r="BE117" s="315"/>
      <c r="BF117" s="315"/>
      <c r="BG117" s="898">
        <v>1</v>
      </c>
      <c r="BH117" s="682"/>
      <c r="BI117" s="315"/>
      <c r="BJ117" s="315"/>
      <c r="BK117" s="315"/>
      <c r="BL117" s="898">
        <v>0</v>
      </c>
      <c r="BM117" s="315"/>
      <c r="BN117" s="315"/>
      <c r="BO117" s="315"/>
      <c r="BP117" s="315"/>
    </row>
    <row r="118" ht="12" customHeight="1">
      <c r="S118" s="903"/>
      <c r="T118" s="904"/>
      <c r="U118" s="905" t="s">
        <v>229</v>
      </c>
      <c r="V118" s="905"/>
      <c r="W118" s="905"/>
      <c r="X118" s="905"/>
      <c r="Y118" s="905"/>
      <c r="Z118" s="905"/>
      <c r="AA118" s="905"/>
      <c r="AB118" s="906"/>
      <c r="AC118" s="907"/>
      <c r="AD118" s="908"/>
      <c r="AE118" s="907"/>
      <c r="AF118" s="907"/>
      <c r="AG118" s="907"/>
      <c r="AH118" s="907"/>
      <c r="AI118" s="908"/>
      <c r="AJ118" s="907"/>
      <c r="AK118" s="907"/>
      <c r="AL118" s="907"/>
      <c r="AM118" s="907"/>
      <c r="AN118" s="908"/>
      <c r="AO118" s="907"/>
      <c r="AP118" s="907"/>
      <c r="AQ118" s="907"/>
      <c r="AR118" s="65"/>
      <c r="AS118" s="908"/>
      <c r="AT118" s="907"/>
      <c r="AU118" s="907"/>
      <c r="AV118" s="907"/>
      <c r="AW118" s="65"/>
      <c r="AX118" s="908"/>
      <c r="AY118" s="907"/>
      <c r="AZ118" s="907"/>
      <c r="BA118" s="907"/>
      <c r="BB118" s="65"/>
      <c r="BC118" s="908"/>
      <c r="BD118" s="907"/>
      <c r="BE118" s="907"/>
      <c r="BF118" s="907"/>
    </row>
    <row r="119" ht="12" customHeight="1">
      <c r="S119" s="903"/>
      <c r="T119" s="904"/>
      <c r="AC119" s="65"/>
      <c r="AH119" s="65"/>
      <c r="AM119" s="65"/>
      <c r="AR119" s="65"/>
      <c r="AW119" s="65"/>
      <c r="BB119" s="65"/>
    </row>
    <row r="120" ht="12" customHeight="1">
      <c r="S120" s="903"/>
      <c r="T120" s="904"/>
      <c r="AC120" s="65"/>
      <c r="AH120" s="65"/>
      <c r="AM120" s="65"/>
      <c r="AR120" s="65"/>
      <c r="AW120" s="65"/>
      <c r="BB120" s="65"/>
    </row>
    <row r="121" s="909" customFormat="1" ht="22.5" hidden="1" customHeight="1">
      <c r="A121" s="910" t="s">
        <v>230</v>
      </c>
      <c r="B121" s="910"/>
      <c r="C121" s="910"/>
      <c r="D121" s="910"/>
      <c r="E121" s="910"/>
      <c r="F121" s="910"/>
      <c r="G121" s="910"/>
      <c r="H121" s="910"/>
      <c r="I121" s="910"/>
      <c r="J121" s="910"/>
      <c r="K121" s="910"/>
      <c r="L121" s="910"/>
      <c r="M121" s="910"/>
      <c r="N121" s="910"/>
      <c r="O121" s="910"/>
      <c r="P121" s="910"/>
      <c r="Q121" s="910"/>
      <c r="R121" s="910"/>
      <c r="S121" s="910"/>
      <c r="T121" s="910"/>
      <c r="U121" s="910"/>
      <c r="V121" s="910"/>
      <c r="W121" s="910"/>
      <c r="X121" s="910"/>
      <c r="Y121" s="910"/>
      <c r="Z121" s="910"/>
      <c r="AA121" s="910"/>
      <c r="AB121" s="910"/>
      <c r="AC121" s="910"/>
      <c r="AD121" s="911"/>
      <c r="AE121" s="98"/>
      <c r="AF121" s="98"/>
      <c r="AG121" s="98"/>
      <c r="AH121" s="65"/>
      <c r="AI121" s="911"/>
      <c r="AJ121" s="98"/>
      <c r="AK121" s="98"/>
      <c r="AL121" s="98"/>
      <c r="AM121" s="65"/>
      <c r="AN121" s="911"/>
      <c r="AO121" s="98"/>
      <c r="AP121" s="98"/>
      <c r="AQ121" s="98"/>
      <c r="AR121" s="65"/>
      <c r="AS121" s="911"/>
      <c r="AT121" s="98"/>
      <c r="AU121" s="98"/>
      <c r="AV121" s="98"/>
      <c r="AW121" s="65"/>
      <c r="AX121" s="911"/>
      <c r="AY121" s="98"/>
      <c r="AZ121" s="98"/>
      <c r="BA121" s="98"/>
      <c r="BB121" s="65"/>
      <c r="BC121" s="911"/>
      <c r="BD121" s="98"/>
      <c r="BE121" s="98"/>
      <c r="BF121" s="98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</row>
    <row r="122" s="909" customFormat="1" ht="12" hidden="1" customHeight="1">
      <c r="A122" s="68"/>
      <c r="B122" s="887"/>
      <c r="C122" s="64"/>
      <c r="D122" s="64"/>
      <c r="E122" s="64"/>
      <c r="F122" s="64"/>
      <c r="G122" s="64"/>
      <c r="H122" s="64"/>
      <c r="I122" s="64"/>
      <c r="J122" s="64"/>
      <c r="K122" s="65"/>
      <c r="L122" s="65"/>
      <c r="M122" s="65"/>
      <c r="N122" s="65"/>
      <c r="O122" s="65"/>
      <c r="P122" s="65"/>
      <c r="Q122" s="65"/>
      <c r="R122" s="65"/>
      <c r="S122" s="903"/>
      <c r="T122" s="904"/>
      <c r="U122" s="65"/>
      <c r="V122" s="65"/>
      <c r="W122" s="65"/>
      <c r="X122" s="65"/>
      <c r="Y122" s="65"/>
      <c r="Z122" s="65"/>
      <c r="AA122" s="65"/>
      <c r="AB122" s="66"/>
      <c r="AC122" s="65"/>
      <c r="AD122" s="66"/>
      <c r="AE122" s="65"/>
      <c r="AF122" s="65"/>
      <c r="AG122" s="65"/>
      <c r="AH122" s="65"/>
      <c r="AI122" s="66"/>
      <c r="AJ122" s="65"/>
      <c r="AK122" s="65"/>
      <c r="AL122" s="65"/>
      <c r="AM122" s="65"/>
      <c r="AN122" s="66"/>
      <c r="AO122" s="65"/>
      <c r="AP122" s="65"/>
      <c r="AQ122" s="65"/>
      <c r="AR122" s="65"/>
      <c r="AS122" s="66"/>
      <c r="AT122" s="65"/>
      <c r="AU122" s="65"/>
      <c r="AV122" s="65"/>
      <c r="AW122" s="65"/>
      <c r="AX122" s="66"/>
      <c r="AY122" s="65"/>
      <c r="AZ122" s="65"/>
      <c r="BA122" s="65"/>
      <c r="BB122" s="65"/>
      <c r="BC122" s="66"/>
      <c r="BD122" s="65"/>
      <c r="BE122" s="65"/>
      <c r="BF122" s="65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</row>
    <row r="123" s="909" customFormat="1" ht="12" hidden="1" customHeight="1">
      <c r="A123" s="912" t="s">
        <v>27</v>
      </c>
      <c r="B123" s="913" t="s">
        <v>231</v>
      </c>
      <c r="C123" s="913"/>
      <c r="D123" s="913"/>
      <c r="E123" s="913"/>
      <c r="F123" s="913"/>
      <c r="G123" s="913"/>
      <c r="H123" s="913"/>
      <c r="I123" s="913"/>
      <c r="J123" s="913"/>
      <c r="K123" s="913"/>
      <c r="L123" s="913"/>
      <c r="M123" s="913"/>
      <c r="N123" s="913"/>
      <c r="O123" s="913"/>
      <c r="P123" s="913"/>
      <c r="Q123" s="913"/>
      <c r="R123" s="913"/>
      <c r="S123" s="913"/>
      <c r="T123" s="913"/>
      <c r="U123" s="913"/>
      <c r="V123" s="913"/>
      <c r="W123" s="913"/>
      <c r="X123" s="913"/>
      <c r="Y123" s="913"/>
      <c r="Z123" s="913"/>
      <c r="AA123" s="913"/>
      <c r="AB123" s="913"/>
      <c r="AC123" s="913"/>
      <c r="AD123" s="911"/>
      <c r="AE123" s="98"/>
      <c r="AF123" s="98"/>
      <c r="AG123" s="98"/>
      <c r="AH123" s="65"/>
      <c r="AI123" s="911"/>
      <c r="AJ123" s="98"/>
      <c r="AK123" s="98"/>
      <c r="AL123" s="98"/>
      <c r="AM123" s="65"/>
      <c r="AN123" s="911"/>
      <c r="AO123" s="98"/>
      <c r="AP123" s="98"/>
      <c r="AQ123" s="98"/>
      <c r="AR123" s="65"/>
      <c r="AS123" s="911"/>
      <c r="AT123" s="98"/>
      <c r="AU123" s="98"/>
      <c r="AV123" s="98"/>
      <c r="AW123" s="65"/>
      <c r="AX123" s="911"/>
      <c r="AY123" s="98"/>
      <c r="AZ123" s="98"/>
      <c r="BA123" s="98"/>
      <c r="BB123" s="65"/>
      <c r="BC123" s="911"/>
      <c r="BD123" s="98"/>
      <c r="BE123" s="98"/>
      <c r="BF123" s="98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</row>
    <row r="124" s="909" customFormat="1" ht="12.75" hidden="1" customHeight="1">
      <c r="A124" s="120"/>
      <c r="B124" s="913" t="s">
        <v>232</v>
      </c>
      <c r="C124" s="913"/>
      <c r="D124" s="913"/>
      <c r="E124" s="913"/>
      <c r="F124" s="913"/>
      <c r="G124" s="913"/>
      <c r="H124" s="913"/>
      <c r="I124" s="913"/>
      <c r="J124" s="913"/>
      <c r="K124" s="913"/>
      <c r="L124" s="913"/>
      <c r="M124" s="913"/>
      <c r="N124" s="913"/>
      <c r="O124" s="913"/>
      <c r="P124" s="913"/>
      <c r="Q124" s="913"/>
      <c r="R124" s="913"/>
      <c r="S124" s="913"/>
      <c r="T124" s="913"/>
      <c r="U124" s="913"/>
      <c r="V124" s="913"/>
      <c r="W124" s="913"/>
      <c r="X124" s="913"/>
      <c r="Y124" s="913"/>
      <c r="Z124" s="913"/>
      <c r="AA124" s="913"/>
      <c r="AB124" s="913"/>
      <c r="AC124" s="913"/>
      <c r="AD124" s="911"/>
      <c r="AE124" s="98"/>
      <c r="AF124" s="98"/>
      <c r="AG124" s="98"/>
      <c r="AH124" s="65"/>
      <c r="AI124" s="911"/>
      <c r="AJ124" s="98"/>
      <c r="AK124" s="98"/>
      <c r="AL124" s="98"/>
      <c r="AM124" s="65"/>
      <c r="AN124" s="911"/>
      <c r="AO124" s="98"/>
      <c r="AP124" s="98"/>
      <c r="AQ124" s="98"/>
      <c r="AR124" s="65"/>
      <c r="AS124" s="911"/>
      <c r="AT124" s="98"/>
      <c r="AU124" s="98"/>
      <c r="AV124" s="98"/>
      <c r="AW124" s="65"/>
      <c r="AX124" s="911"/>
      <c r="AY124" s="98"/>
      <c r="AZ124" s="98"/>
      <c r="BA124" s="98"/>
      <c r="BB124" s="65"/>
      <c r="BC124" s="911"/>
      <c r="BD124" s="98"/>
      <c r="BE124" s="98"/>
      <c r="BF124" s="98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</row>
    <row r="125" s="909" customFormat="1" ht="12.75" hidden="1" customHeight="1">
      <c r="A125" s="120">
        <v>1</v>
      </c>
      <c r="B125" s="914" t="s">
        <v>233</v>
      </c>
      <c r="C125" s="914"/>
      <c r="D125" s="914"/>
      <c r="E125" s="914"/>
      <c r="F125" s="914"/>
      <c r="G125" s="914"/>
      <c r="H125" s="914"/>
      <c r="I125" s="914"/>
      <c r="J125" s="914"/>
      <c r="K125" s="914"/>
      <c r="L125" s="914"/>
      <c r="M125" s="914"/>
      <c r="N125" s="914"/>
      <c r="O125" s="914"/>
      <c r="P125" s="914"/>
      <c r="Q125" s="914"/>
      <c r="R125" s="914"/>
      <c r="S125" s="914"/>
      <c r="T125" s="914"/>
      <c r="U125" s="914"/>
      <c r="V125" s="914"/>
      <c r="W125" s="914"/>
      <c r="X125" s="914"/>
      <c r="Y125" s="914"/>
      <c r="Z125" s="914"/>
      <c r="AA125" s="914"/>
      <c r="AB125" s="914"/>
      <c r="AC125" s="914"/>
      <c r="AD125" s="915"/>
      <c r="AE125" s="916"/>
      <c r="AF125" s="916"/>
      <c r="AG125" s="916"/>
      <c r="AH125" s="65"/>
      <c r="AI125" s="915"/>
      <c r="AJ125" s="916"/>
      <c r="AK125" s="916"/>
      <c r="AL125" s="916"/>
      <c r="AM125" s="65"/>
      <c r="AN125" s="915"/>
      <c r="AO125" s="916"/>
      <c r="AP125" s="916"/>
      <c r="AQ125" s="916"/>
      <c r="AR125" s="65"/>
      <c r="AS125" s="915"/>
      <c r="AT125" s="916"/>
      <c r="AU125" s="916"/>
      <c r="AV125" s="916"/>
      <c r="AW125" s="65"/>
      <c r="AX125" s="915"/>
      <c r="AY125" s="916"/>
      <c r="AZ125" s="916"/>
      <c r="BA125" s="916"/>
      <c r="BB125" s="65"/>
      <c r="BC125" s="915"/>
      <c r="BD125" s="916"/>
      <c r="BE125" s="916"/>
      <c r="BF125" s="916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</row>
    <row r="126" s="909" customFormat="1" ht="12.75" hidden="1" customHeight="1">
      <c r="A126" s="120">
        <v>2</v>
      </c>
      <c r="B126" s="914" t="s">
        <v>234</v>
      </c>
      <c r="C126" s="914"/>
      <c r="D126" s="914"/>
      <c r="E126" s="914"/>
      <c r="F126" s="914"/>
      <c r="G126" s="914"/>
      <c r="H126" s="914"/>
      <c r="I126" s="914"/>
      <c r="J126" s="914"/>
      <c r="K126" s="914"/>
      <c r="L126" s="914"/>
      <c r="M126" s="914"/>
      <c r="N126" s="914"/>
      <c r="O126" s="914"/>
      <c r="P126" s="914"/>
      <c r="Q126" s="914"/>
      <c r="R126" s="914"/>
      <c r="S126" s="914"/>
      <c r="T126" s="914"/>
      <c r="U126" s="914"/>
      <c r="V126" s="914"/>
      <c r="W126" s="914"/>
      <c r="X126" s="914"/>
      <c r="Y126" s="914"/>
      <c r="Z126" s="914"/>
      <c r="AA126" s="914"/>
      <c r="AB126" s="914"/>
      <c r="AC126" s="914"/>
      <c r="AD126" s="915"/>
      <c r="AE126" s="916"/>
      <c r="AF126" s="916"/>
      <c r="AG126" s="916"/>
      <c r="AH126" s="65"/>
      <c r="AI126" s="915"/>
      <c r="AJ126" s="916"/>
      <c r="AK126" s="916"/>
      <c r="AL126" s="916"/>
      <c r="AM126" s="65"/>
      <c r="AN126" s="915"/>
      <c r="AO126" s="916"/>
      <c r="AP126" s="916"/>
      <c r="AQ126" s="916"/>
      <c r="AR126" s="65"/>
      <c r="AS126" s="915"/>
      <c r="AT126" s="916"/>
      <c r="AU126" s="916"/>
      <c r="AV126" s="916"/>
      <c r="AW126" s="65"/>
      <c r="AX126" s="915"/>
      <c r="AY126" s="916"/>
      <c r="AZ126" s="916"/>
      <c r="BA126" s="916"/>
      <c r="BB126" s="65"/>
      <c r="BC126" s="915"/>
      <c r="BD126" s="916"/>
      <c r="BE126" s="916"/>
      <c r="BF126" s="916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</row>
    <row r="127" s="909" customFormat="1" ht="12.75" hidden="1" customHeight="1">
      <c r="A127" s="120">
        <v>3</v>
      </c>
      <c r="B127" s="914" t="s">
        <v>235</v>
      </c>
      <c r="C127" s="914"/>
      <c r="D127" s="914"/>
      <c r="E127" s="914"/>
      <c r="F127" s="914"/>
      <c r="G127" s="914"/>
      <c r="H127" s="914"/>
      <c r="I127" s="914"/>
      <c r="J127" s="914"/>
      <c r="K127" s="914"/>
      <c r="L127" s="914"/>
      <c r="M127" s="914"/>
      <c r="N127" s="914"/>
      <c r="O127" s="914"/>
      <c r="P127" s="914"/>
      <c r="Q127" s="914"/>
      <c r="R127" s="914"/>
      <c r="S127" s="914"/>
      <c r="T127" s="914"/>
      <c r="U127" s="914"/>
      <c r="V127" s="914"/>
      <c r="W127" s="914"/>
      <c r="X127" s="914"/>
      <c r="Y127" s="914"/>
      <c r="Z127" s="914"/>
      <c r="AA127" s="914"/>
      <c r="AB127" s="914"/>
      <c r="AC127" s="914"/>
      <c r="AD127" s="915"/>
      <c r="AE127" s="916"/>
      <c r="AF127" s="916"/>
      <c r="AG127" s="916"/>
      <c r="AH127" s="65"/>
      <c r="AI127" s="915"/>
      <c r="AJ127" s="916"/>
      <c r="AK127" s="916"/>
      <c r="AL127" s="916"/>
      <c r="AM127" s="65"/>
      <c r="AN127" s="915"/>
      <c r="AO127" s="916"/>
      <c r="AP127" s="916"/>
      <c r="AQ127" s="916"/>
      <c r="AR127" s="65"/>
      <c r="AS127" s="915"/>
      <c r="AT127" s="916"/>
      <c r="AU127" s="916"/>
      <c r="AV127" s="916"/>
      <c r="AW127" s="65"/>
      <c r="AX127" s="915"/>
      <c r="AY127" s="916"/>
      <c r="AZ127" s="916"/>
      <c r="BA127" s="916"/>
      <c r="BB127" s="65"/>
      <c r="BC127" s="915"/>
      <c r="BD127" s="916"/>
      <c r="BE127" s="916"/>
      <c r="BF127" s="916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</row>
    <row r="128" s="909" customFormat="1" ht="12.75" hidden="1" customHeight="1">
      <c r="A128" s="120">
        <v>4</v>
      </c>
      <c r="B128" s="914" t="s">
        <v>236</v>
      </c>
      <c r="C128" s="914"/>
      <c r="D128" s="914"/>
      <c r="E128" s="914"/>
      <c r="F128" s="914"/>
      <c r="G128" s="914"/>
      <c r="H128" s="914"/>
      <c r="I128" s="914"/>
      <c r="J128" s="914"/>
      <c r="K128" s="914"/>
      <c r="L128" s="914"/>
      <c r="M128" s="914"/>
      <c r="N128" s="914"/>
      <c r="O128" s="914"/>
      <c r="P128" s="914"/>
      <c r="Q128" s="914"/>
      <c r="R128" s="914"/>
      <c r="S128" s="914"/>
      <c r="T128" s="914"/>
      <c r="U128" s="914"/>
      <c r="V128" s="914"/>
      <c r="W128" s="914"/>
      <c r="X128" s="914"/>
      <c r="Y128" s="914"/>
      <c r="Z128" s="914"/>
      <c r="AA128" s="914"/>
      <c r="AB128" s="914"/>
      <c r="AC128" s="914"/>
      <c r="AD128" s="915"/>
      <c r="AE128" s="916"/>
      <c r="AF128" s="916"/>
      <c r="AG128" s="916"/>
      <c r="AH128" s="65"/>
      <c r="AI128" s="915"/>
      <c r="AJ128" s="916"/>
      <c r="AK128" s="916"/>
      <c r="AL128" s="916"/>
      <c r="AM128" s="65"/>
      <c r="AN128" s="915"/>
      <c r="AO128" s="916"/>
      <c r="AP128" s="916"/>
      <c r="AQ128" s="916"/>
      <c r="AR128" s="65"/>
      <c r="AS128" s="915"/>
      <c r="AT128" s="916"/>
      <c r="AU128" s="916"/>
      <c r="AV128" s="916"/>
      <c r="AW128" s="65"/>
      <c r="AX128" s="915"/>
      <c r="AY128" s="916"/>
      <c r="AZ128" s="916"/>
      <c r="BA128" s="916"/>
      <c r="BB128" s="65"/>
      <c r="BC128" s="915"/>
      <c r="BD128" s="916"/>
      <c r="BE128" s="916"/>
      <c r="BF128" s="916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</row>
    <row r="129" s="909" customFormat="1" ht="12.75" hidden="1" customHeight="1">
      <c r="A129" s="120">
        <v>5</v>
      </c>
      <c r="B129" s="914" t="s">
        <v>237</v>
      </c>
      <c r="C129" s="914"/>
      <c r="D129" s="914"/>
      <c r="E129" s="914"/>
      <c r="F129" s="914"/>
      <c r="G129" s="914"/>
      <c r="H129" s="914"/>
      <c r="I129" s="914"/>
      <c r="J129" s="914"/>
      <c r="K129" s="914"/>
      <c r="L129" s="914"/>
      <c r="M129" s="914"/>
      <c r="N129" s="914"/>
      <c r="O129" s="914"/>
      <c r="P129" s="914"/>
      <c r="Q129" s="914"/>
      <c r="R129" s="914"/>
      <c r="S129" s="914"/>
      <c r="T129" s="914"/>
      <c r="U129" s="914"/>
      <c r="V129" s="914"/>
      <c r="W129" s="914"/>
      <c r="X129" s="914"/>
      <c r="Y129" s="914"/>
      <c r="Z129" s="914"/>
      <c r="AA129" s="914"/>
      <c r="AB129" s="914"/>
      <c r="AC129" s="914"/>
      <c r="AD129" s="915"/>
      <c r="AE129" s="916"/>
      <c r="AF129" s="916"/>
      <c r="AG129" s="916"/>
      <c r="AH129" s="65"/>
      <c r="AI129" s="915"/>
      <c r="AJ129" s="916"/>
      <c r="AK129" s="916"/>
      <c r="AL129" s="916"/>
      <c r="AM129" s="65"/>
      <c r="AN129" s="915"/>
      <c r="AO129" s="916"/>
      <c r="AP129" s="916"/>
      <c r="AQ129" s="916"/>
      <c r="AR129" s="65"/>
      <c r="AS129" s="915"/>
      <c r="AT129" s="916"/>
      <c r="AU129" s="916"/>
      <c r="AV129" s="916"/>
      <c r="AW129" s="65"/>
      <c r="AX129" s="915"/>
      <c r="AY129" s="916"/>
      <c r="AZ129" s="916"/>
      <c r="BA129" s="916"/>
      <c r="BB129" s="65"/>
      <c r="BC129" s="915"/>
      <c r="BD129" s="916"/>
      <c r="BE129" s="916"/>
      <c r="BF129" s="916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</row>
    <row r="130" s="909" customFormat="1" ht="12.75" hidden="1" customHeight="1">
      <c r="A130" s="120">
        <v>6</v>
      </c>
      <c r="B130" s="914" t="s">
        <v>238</v>
      </c>
      <c r="C130" s="914"/>
      <c r="D130" s="914"/>
      <c r="E130" s="914"/>
      <c r="F130" s="914"/>
      <c r="G130" s="914"/>
      <c r="H130" s="914"/>
      <c r="I130" s="914"/>
      <c r="J130" s="914"/>
      <c r="K130" s="914"/>
      <c r="L130" s="914"/>
      <c r="M130" s="914"/>
      <c r="N130" s="914"/>
      <c r="O130" s="914"/>
      <c r="P130" s="914"/>
      <c r="Q130" s="914"/>
      <c r="R130" s="914"/>
      <c r="S130" s="914"/>
      <c r="T130" s="914"/>
      <c r="U130" s="914"/>
      <c r="V130" s="914"/>
      <c r="W130" s="914"/>
      <c r="X130" s="914"/>
      <c r="Y130" s="914"/>
      <c r="Z130" s="914"/>
      <c r="AA130" s="914"/>
      <c r="AB130" s="914"/>
      <c r="AC130" s="914"/>
      <c r="AD130" s="915"/>
      <c r="AE130" s="916"/>
      <c r="AF130" s="916"/>
      <c r="AG130" s="916"/>
      <c r="AH130" s="65"/>
      <c r="AI130" s="915"/>
      <c r="AJ130" s="916"/>
      <c r="AK130" s="916"/>
      <c r="AL130" s="916"/>
      <c r="AM130" s="65"/>
      <c r="AN130" s="915"/>
      <c r="AO130" s="916"/>
      <c r="AP130" s="916"/>
      <c r="AQ130" s="916"/>
      <c r="AR130" s="65"/>
      <c r="AS130" s="915"/>
      <c r="AT130" s="916"/>
      <c r="AU130" s="916"/>
      <c r="AV130" s="916"/>
      <c r="AW130" s="65"/>
      <c r="AX130" s="915"/>
      <c r="AY130" s="916"/>
      <c r="AZ130" s="916"/>
      <c r="BA130" s="916"/>
      <c r="BB130" s="65"/>
      <c r="BC130" s="915"/>
      <c r="BD130" s="916"/>
      <c r="BE130" s="916"/>
      <c r="BF130" s="916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</row>
    <row r="131" s="909" customFormat="1" hidden="1">
      <c r="A131" s="120">
        <v>7</v>
      </c>
      <c r="B131" s="917" t="s">
        <v>239</v>
      </c>
      <c r="C131" s="917"/>
      <c r="D131" s="917"/>
      <c r="E131" s="917"/>
      <c r="F131" s="917"/>
      <c r="G131" s="917"/>
      <c r="H131" s="917"/>
      <c r="I131" s="917"/>
      <c r="J131" s="917"/>
      <c r="K131" s="917"/>
      <c r="L131" s="917"/>
      <c r="M131" s="917"/>
      <c r="N131" s="917"/>
      <c r="O131" s="917"/>
      <c r="P131" s="917"/>
      <c r="Q131" s="917"/>
      <c r="R131" s="917"/>
      <c r="S131" s="917"/>
      <c r="T131" s="917"/>
      <c r="U131" s="917"/>
      <c r="V131" s="917"/>
      <c r="W131" s="917"/>
      <c r="X131" s="917"/>
      <c r="Y131" s="917"/>
      <c r="Z131" s="917"/>
      <c r="AA131" s="917"/>
      <c r="AB131" s="917"/>
      <c r="AC131" s="917"/>
      <c r="AD131" s="918"/>
      <c r="AE131" s="887"/>
      <c r="AF131" s="887"/>
      <c r="AG131" s="887"/>
      <c r="AH131" s="65"/>
      <c r="AI131" s="918"/>
      <c r="AJ131" s="887"/>
      <c r="AK131" s="887"/>
      <c r="AL131" s="887"/>
      <c r="AM131" s="65"/>
      <c r="AN131" s="918"/>
      <c r="AO131" s="887"/>
      <c r="AP131" s="887"/>
      <c r="AQ131" s="887"/>
      <c r="AR131" s="65"/>
      <c r="AS131" s="919"/>
      <c r="AT131" s="920"/>
      <c r="AU131" s="920"/>
      <c r="AV131" s="920"/>
      <c r="AW131" s="65"/>
      <c r="AX131" s="918"/>
      <c r="AY131" s="887"/>
      <c r="AZ131" s="887"/>
      <c r="BA131" s="887"/>
      <c r="BB131" s="65"/>
      <c r="BC131" s="918"/>
      <c r="BD131" s="920"/>
      <c r="BE131" s="920"/>
      <c r="BF131" s="920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</row>
    <row r="132" s="909" customFormat="1" ht="12.75" hidden="1" customHeight="1">
      <c r="A132" s="120">
        <v>8</v>
      </c>
      <c r="B132" s="914" t="s">
        <v>240</v>
      </c>
      <c r="C132" s="914"/>
      <c r="D132" s="914"/>
      <c r="E132" s="914"/>
      <c r="F132" s="914"/>
      <c r="G132" s="914"/>
      <c r="H132" s="914"/>
      <c r="I132" s="914"/>
      <c r="J132" s="914"/>
      <c r="K132" s="914"/>
      <c r="L132" s="914"/>
      <c r="M132" s="914"/>
      <c r="N132" s="914"/>
      <c r="O132" s="914"/>
      <c r="P132" s="914"/>
      <c r="Q132" s="914"/>
      <c r="R132" s="914"/>
      <c r="S132" s="914"/>
      <c r="T132" s="914"/>
      <c r="U132" s="914"/>
      <c r="V132" s="914"/>
      <c r="W132" s="914"/>
      <c r="X132" s="914"/>
      <c r="Y132" s="914"/>
      <c r="Z132" s="914"/>
      <c r="AA132" s="914"/>
      <c r="AB132" s="914"/>
      <c r="AC132" s="914"/>
      <c r="AD132" s="915"/>
      <c r="AE132" s="916"/>
      <c r="AF132" s="916"/>
      <c r="AG132" s="916"/>
      <c r="AH132" s="65"/>
      <c r="AI132" s="915"/>
      <c r="AJ132" s="916"/>
      <c r="AK132" s="916"/>
      <c r="AL132" s="916"/>
      <c r="AM132" s="65"/>
      <c r="AN132" s="915"/>
      <c r="AO132" s="916"/>
      <c r="AP132" s="916"/>
      <c r="AQ132" s="916"/>
      <c r="AR132" s="65"/>
      <c r="AS132" s="915"/>
      <c r="AT132" s="916"/>
      <c r="AU132" s="916"/>
      <c r="AV132" s="916"/>
      <c r="AW132" s="65"/>
      <c r="AX132" s="915"/>
      <c r="AY132" s="916"/>
      <c r="AZ132" s="916"/>
      <c r="BA132" s="916"/>
      <c r="BB132" s="65"/>
      <c r="BC132" s="915"/>
      <c r="BD132" s="916"/>
      <c r="BE132" s="916"/>
      <c r="BF132" s="916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</row>
    <row r="133" s="909" customFormat="1" ht="12.75" hidden="1" customHeight="1">
      <c r="A133" s="120">
        <v>9</v>
      </c>
      <c r="B133" s="914" t="s">
        <v>241</v>
      </c>
      <c r="C133" s="914"/>
      <c r="D133" s="914"/>
      <c r="E133" s="914"/>
      <c r="F133" s="914"/>
      <c r="G133" s="914"/>
      <c r="H133" s="914"/>
      <c r="I133" s="914"/>
      <c r="J133" s="914"/>
      <c r="K133" s="914"/>
      <c r="L133" s="914"/>
      <c r="M133" s="914"/>
      <c r="N133" s="914"/>
      <c r="O133" s="914"/>
      <c r="P133" s="914"/>
      <c r="Q133" s="914"/>
      <c r="R133" s="914"/>
      <c r="S133" s="914"/>
      <c r="T133" s="914"/>
      <c r="U133" s="914"/>
      <c r="V133" s="914"/>
      <c r="W133" s="914"/>
      <c r="X133" s="914"/>
      <c r="Y133" s="914"/>
      <c r="Z133" s="914"/>
      <c r="AA133" s="914"/>
      <c r="AB133" s="914"/>
      <c r="AC133" s="914"/>
      <c r="AD133" s="915"/>
      <c r="AE133" s="916"/>
      <c r="AF133" s="916"/>
      <c r="AG133" s="916"/>
      <c r="AH133" s="65"/>
      <c r="AI133" s="915"/>
      <c r="AJ133" s="916"/>
      <c r="AK133" s="916"/>
      <c r="AL133" s="916"/>
      <c r="AM133" s="65"/>
      <c r="AN133" s="915"/>
      <c r="AO133" s="916"/>
      <c r="AP133" s="916"/>
      <c r="AQ133" s="916"/>
      <c r="AR133" s="65"/>
      <c r="AS133" s="921"/>
      <c r="AT133" s="922"/>
      <c r="AU133" s="922"/>
      <c r="AV133" s="922"/>
      <c r="AW133" s="65"/>
      <c r="AX133" s="915"/>
      <c r="AY133" s="916"/>
      <c r="AZ133" s="916"/>
      <c r="BA133" s="916"/>
      <c r="BB133" s="65"/>
      <c r="BC133" s="915"/>
      <c r="BD133" s="922"/>
      <c r="BE133" s="922"/>
      <c r="BF133" s="922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</row>
    <row r="134" s="909" customFormat="1" ht="12.75" hidden="1" customHeight="1">
      <c r="A134" s="120">
        <v>10</v>
      </c>
      <c r="B134" s="914" t="s">
        <v>242</v>
      </c>
      <c r="C134" s="914"/>
      <c r="D134" s="914"/>
      <c r="E134" s="914"/>
      <c r="F134" s="914"/>
      <c r="G134" s="914"/>
      <c r="H134" s="914"/>
      <c r="I134" s="914"/>
      <c r="J134" s="914"/>
      <c r="K134" s="914"/>
      <c r="L134" s="914"/>
      <c r="M134" s="914"/>
      <c r="N134" s="914"/>
      <c r="O134" s="914"/>
      <c r="P134" s="914"/>
      <c r="Q134" s="914"/>
      <c r="R134" s="914"/>
      <c r="S134" s="914"/>
      <c r="T134" s="914"/>
      <c r="U134" s="914"/>
      <c r="V134" s="914"/>
      <c r="W134" s="914"/>
      <c r="X134" s="914"/>
      <c r="Y134" s="914"/>
      <c r="Z134" s="914"/>
      <c r="AA134" s="914"/>
      <c r="AB134" s="914"/>
      <c r="AC134" s="914"/>
      <c r="AD134" s="915"/>
      <c r="AE134" s="916"/>
      <c r="AF134" s="916"/>
      <c r="AG134" s="916"/>
      <c r="AH134" s="65"/>
      <c r="AI134" s="915"/>
      <c r="AJ134" s="916"/>
      <c r="AK134" s="916"/>
      <c r="AL134" s="916"/>
      <c r="AM134" s="65"/>
      <c r="AN134" s="915"/>
      <c r="AO134" s="916"/>
      <c r="AP134" s="916"/>
      <c r="AQ134" s="916"/>
      <c r="AR134" s="65"/>
      <c r="AS134" s="915"/>
      <c r="AT134" s="916"/>
      <c r="AU134" s="916"/>
      <c r="AV134" s="916"/>
      <c r="AW134" s="65"/>
      <c r="AX134" s="915"/>
      <c r="AY134" s="916"/>
      <c r="AZ134" s="916"/>
      <c r="BA134" s="916"/>
      <c r="BB134" s="65"/>
      <c r="BC134" s="915"/>
      <c r="BD134" s="916"/>
      <c r="BE134" s="916"/>
      <c r="BF134" s="916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</row>
    <row r="135" s="909" customFormat="1" ht="12.75" hidden="1" customHeight="1">
      <c r="A135" s="120">
        <v>11</v>
      </c>
      <c r="B135" s="914" t="s">
        <v>243</v>
      </c>
      <c r="C135" s="914"/>
      <c r="D135" s="914"/>
      <c r="E135" s="914"/>
      <c r="F135" s="914"/>
      <c r="G135" s="914"/>
      <c r="H135" s="914"/>
      <c r="I135" s="914"/>
      <c r="J135" s="914"/>
      <c r="K135" s="914"/>
      <c r="L135" s="914"/>
      <c r="M135" s="914"/>
      <c r="N135" s="914"/>
      <c r="O135" s="914"/>
      <c r="P135" s="914"/>
      <c r="Q135" s="914"/>
      <c r="R135" s="914"/>
      <c r="S135" s="914"/>
      <c r="T135" s="914"/>
      <c r="U135" s="914"/>
      <c r="V135" s="914"/>
      <c r="W135" s="914"/>
      <c r="X135" s="914"/>
      <c r="Y135" s="914"/>
      <c r="Z135" s="914"/>
      <c r="AA135" s="914"/>
      <c r="AB135" s="914"/>
      <c r="AC135" s="914"/>
      <c r="AD135" s="915"/>
      <c r="AE135" s="916"/>
      <c r="AF135" s="916"/>
      <c r="AG135" s="916"/>
      <c r="AH135" s="65"/>
      <c r="AI135" s="915"/>
      <c r="AJ135" s="916"/>
      <c r="AK135" s="916"/>
      <c r="AL135" s="916"/>
      <c r="AM135" s="65"/>
      <c r="AN135" s="915"/>
      <c r="AO135" s="916"/>
      <c r="AP135" s="916"/>
      <c r="AQ135" s="916"/>
      <c r="AR135" s="65"/>
      <c r="AS135" s="915"/>
      <c r="AT135" s="916"/>
      <c r="AU135" s="916"/>
      <c r="AV135" s="916"/>
      <c r="AW135" s="65"/>
      <c r="AX135" s="915"/>
      <c r="AY135" s="916"/>
      <c r="AZ135" s="916"/>
      <c r="BA135" s="916"/>
      <c r="BB135" s="65"/>
      <c r="BC135" s="915"/>
      <c r="BD135" s="916"/>
      <c r="BE135" s="916"/>
      <c r="BF135" s="916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</row>
    <row r="136" s="909" customFormat="1" ht="12.75" hidden="1" customHeight="1">
      <c r="A136" s="120">
        <v>12</v>
      </c>
      <c r="B136" s="914" t="s">
        <v>244</v>
      </c>
      <c r="C136" s="914"/>
      <c r="D136" s="914"/>
      <c r="E136" s="914"/>
      <c r="F136" s="914"/>
      <c r="G136" s="914"/>
      <c r="H136" s="914"/>
      <c r="I136" s="914"/>
      <c r="J136" s="914"/>
      <c r="K136" s="914"/>
      <c r="L136" s="914"/>
      <c r="M136" s="914"/>
      <c r="N136" s="914"/>
      <c r="O136" s="914"/>
      <c r="P136" s="914"/>
      <c r="Q136" s="914"/>
      <c r="R136" s="914"/>
      <c r="S136" s="914"/>
      <c r="T136" s="914"/>
      <c r="U136" s="914"/>
      <c r="V136" s="914"/>
      <c r="W136" s="914"/>
      <c r="X136" s="914"/>
      <c r="Y136" s="914"/>
      <c r="Z136" s="914"/>
      <c r="AA136" s="914"/>
      <c r="AB136" s="914"/>
      <c r="AC136" s="914"/>
      <c r="AD136" s="915"/>
      <c r="AE136" s="916"/>
      <c r="AF136" s="916"/>
      <c r="AG136" s="916"/>
      <c r="AH136" s="65"/>
      <c r="AI136" s="915"/>
      <c r="AJ136" s="916"/>
      <c r="AK136" s="916"/>
      <c r="AL136" s="916"/>
      <c r="AM136" s="65"/>
      <c r="AN136" s="915"/>
      <c r="AO136" s="916"/>
      <c r="AP136" s="916"/>
      <c r="AQ136" s="916"/>
      <c r="AR136" s="65"/>
      <c r="AS136" s="915"/>
      <c r="AT136" s="916"/>
      <c r="AU136" s="916"/>
      <c r="AV136" s="916"/>
      <c r="AW136" s="65"/>
      <c r="AX136" s="915"/>
      <c r="AY136" s="916"/>
      <c r="AZ136" s="916"/>
      <c r="BA136" s="916"/>
      <c r="BB136" s="65"/>
      <c r="BC136" s="915"/>
      <c r="BD136" s="916"/>
      <c r="BE136" s="916"/>
      <c r="BF136" s="916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</row>
    <row r="137" s="909" customFormat="1" ht="12.75" hidden="1" customHeight="1">
      <c r="A137" s="120">
        <v>13</v>
      </c>
      <c r="B137" s="914" t="s">
        <v>245</v>
      </c>
      <c r="C137" s="914"/>
      <c r="D137" s="914"/>
      <c r="E137" s="914"/>
      <c r="F137" s="914"/>
      <c r="G137" s="914"/>
      <c r="H137" s="914"/>
      <c r="I137" s="914"/>
      <c r="J137" s="914"/>
      <c r="K137" s="914"/>
      <c r="L137" s="914"/>
      <c r="M137" s="914"/>
      <c r="N137" s="914"/>
      <c r="O137" s="914"/>
      <c r="P137" s="914"/>
      <c r="Q137" s="914"/>
      <c r="R137" s="914"/>
      <c r="S137" s="914"/>
      <c r="T137" s="914"/>
      <c r="U137" s="914"/>
      <c r="V137" s="914"/>
      <c r="W137" s="914"/>
      <c r="X137" s="914"/>
      <c r="Y137" s="914"/>
      <c r="Z137" s="914"/>
      <c r="AA137" s="914"/>
      <c r="AB137" s="914"/>
      <c r="AC137" s="914"/>
      <c r="AD137" s="915"/>
      <c r="AE137" s="916"/>
      <c r="AF137" s="916"/>
      <c r="AG137" s="916"/>
      <c r="AH137" s="65"/>
      <c r="AI137" s="915"/>
      <c r="AJ137" s="916"/>
      <c r="AK137" s="916"/>
      <c r="AL137" s="916"/>
      <c r="AM137" s="65"/>
      <c r="AN137" s="915"/>
      <c r="AO137" s="916"/>
      <c r="AP137" s="916"/>
      <c r="AQ137" s="916"/>
      <c r="AR137" s="65"/>
      <c r="AS137" s="921"/>
      <c r="AT137" s="922"/>
      <c r="AU137" s="922"/>
      <c r="AV137" s="922"/>
      <c r="AW137" s="65"/>
      <c r="AX137" s="915"/>
      <c r="AY137" s="916"/>
      <c r="AZ137" s="916"/>
      <c r="BA137" s="916"/>
      <c r="BB137" s="65"/>
      <c r="BC137" s="915"/>
      <c r="BD137" s="922"/>
      <c r="BE137" s="922"/>
      <c r="BF137" s="922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</row>
    <row r="138" s="909" customFormat="1" ht="12.75" hidden="1" customHeight="1">
      <c r="A138" s="120"/>
      <c r="B138" s="913" t="s">
        <v>246</v>
      </c>
      <c r="C138" s="913"/>
      <c r="D138" s="913"/>
      <c r="E138" s="913"/>
      <c r="F138" s="913"/>
      <c r="G138" s="913"/>
      <c r="H138" s="913"/>
      <c r="I138" s="913"/>
      <c r="J138" s="913"/>
      <c r="K138" s="913"/>
      <c r="L138" s="913"/>
      <c r="M138" s="913"/>
      <c r="N138" s="913"/>
      <c r="O138" s="913"/>
      <c r="P138" s="913"/>
      <c r="Q138" s="913"/>
      <c r="R138" s="913"/>
      <c r="S138" s="913"/>
      <c r="T138" s="913"/>
      <c r="U138" s="913"/>
      <c r="V138" s="913"/>
      <c r="W138" s="913"/>
      <c r="X138" s="913"/>
      <c r="Y138" s="913"/>
      <c r="Z138" s="913"/>
      <c r="AA138" s="913"/>
      <c r="AB138" s="913"/>
      <c r="AC138" s="913"/>
      <c r="AD138" s="911"/>
      <c r="AE138" s="98"/>
      <c r="AF138" s="98"/>
      <c r="AG138" s="98"/>
      <c r="AH138" s="65"/>
      <c r="AI138" s="911"/>
      <c r="AJ138" s="98"/>
      <c r="AK138" s="98"/>
      <c r="AL138" s="98"/>
      <c r="AM138" s="65"/>
      <c r="AN138" s="911"/>
      <c r="AO138" s="98"/>
      <c r="AP138" s="98"/>
      <c r="AQ138" s="98"/>
      <c r="AR138" s="65"/>
      <c r="AS138" s="911"/>
      <c r="AT138" s="98"/>
      <c r="AU138" s="98"/>
      <c r="AV138" s="98"/>
      <c r="AW138" s="65"/>
      <c r="AX138" s="911"/>
      <c r="AY138" s="98"/>
      <c r="AZ138" s="98"/>
      <c r="BA138" s="98"/>
      <c r="BB138" s="65"/>
      <c r="BC138" s="911"/>
      <c r="BD138" s="98"/>
      <c r="BE138" s="98"/>
      <c r="BF138" s="98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</row>
    <row r="139" s="909" customFormat="1" ht="12.75" hidden="1" customHeight="1">
      <c r="A139" s="120">
        <v>1</v>
      </c>
      <c r="B139" s="914" t="s">
        <v>247</v>
      </c>
      <c r="C139" s="914"/>
      <c r="D139" s="914"/>
      <c r="E139" s="914"/>
      <c r="F139" s="914"/>
      <c r="G139" s="914"/>
      <c r="H139" s="914"/>
      <c r="I139" s="914"/>
      <c r="J139" s="914"/>
      <c r="K139" s="914"/>
      <c r="L139" s="914"/>
      <c r="M139" s="914"/>
      <c r="N139" s="914"/>
      <c r="O139" s="914"/>
      <c r="P139" s="914"/>
      <c r="Q139" s="914"/>
      <c r="R139" s="914"/>
      <c r="S139" s="914"/>
      <c r="T139" s="914"/>
      <c r="U139" s="914"/>
      <c r="V139" s="914"/>
      <c r="W139" s="914"/>
      <c r="X139" s="914"/>
      <c r="Y139" s="914"/>
      <c r="Z139" s="914"/>
      <c r="AA139" s="914"/>
      <c r="AB139" s="914"/>
      <c r="AC139" s="914"/>
      <c r="AD139" s="915"/>
      <c r="AE139" s="916"/>
      <c r="AF139" s="916"/>
      <c r="AG139" s="916"/>
      <c r="AH139" s="65"/>
      <c r="AI139" s="915"/>
      <c r="AJ139" s="916"/>
      <c r="AK139" s="916"/>
      <c r="AL139" s="916"/>
      <c r="AM139" s="65"/>
      <c r="AN139" s="915"/>
      <c r="AO139" s="916"/>
      <c r="AP139" s="916"/>
      <c r="AQ139" s="916"/>
      <c r="AR139" s="65"/>
      <c r="AS139" s="915"/>
      <c r="AT139" s="916"/>
      <c r="AU139" s="916"/>
      <c r="AV139" s="916"/>
      <c r="AW139" s="65"/>
      <c r="AX139" s="915"/>
      <c r="AY139" s="916"/>
      <c r="AZ139" s="916"/>
      <c r="BA139" s="916"/>
      <c r="BB139" s="65"/>
      <c r="BC139" s="915"/>
      <c r="BD139" s="916"/>
      <c r="BE139" s="916"/>
      <c r="BF139" s="916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</row>
    <row r="140" s="909" customFormat="1" hidden="1">
      <c r="A140" s="120">
        <v>2</v>
      </c>
      <c r="B140" s="917" t="s">
        <v>248</v>
      </c>
      <c r="C140" s="917"/>
      <c r="D140" s="917"/>
      <c r="E140" s="917"/>
      <c r="F140" s="917"/>
      <c r="G140" s="917"/>
      <c r="H140" s="917"/>
      <c r="I140" s="917"/>
      <c r="J140" s="917"/>
      <c r="K140" s="917"/>
      <c r="L140" s="917"/>
      <c r="M140" s="917"/>
      <c r="N140" s="917"/>
      <c r="O140" s="917"/>
      <c r="P140" s="917"/>
      <c r="Q140" s="917"/>
      <c r="R140" s="917"/>
      <c r="S140" s="917"/>
      <c r="T140" s="917"/>
      <c r="U140" s="917"/>
      <c r="V140" s="917"/>
      <c r="W140" s="917"/>
      <c r="X140" s="917"/>
      <c r="Y140" s="917"/>
      <c r="Z140" s="917"/>
      <c r="AA140" s="917"/>
      <c r="AB140" s="917"/>
      <c r="AC140" s="917"/>
      <c r="AD140" s="918"/>
      <c r="AE140" s="887"/>
      <c r="AF140" s="887"/>
      <c r="AG140" s="887"/>
      <c r="AH140" s="65"/>
      <c r="AI140" s="918"/>
      <c r="AJ140" s="887"/>
      <c r="AK140" s="887"/>
      <c r="AL140" s="887"/>
      <c r="AM140" s="65"/>
      <c r="AN140" s="918"/>
      <c r="AO140" s="887"/>
      <c r="AP140" s="887"/>
      <c r="AQ140" s="887"/>
      <c r="AR140" s="65"/>
      <c r="AS140" s="919"/>
      <c r="AT140" s="920"/>
      <c r="AU140" s="920"/>
      <c r="AV140" s="920"/>
      <c r="AW140" s="65"/>
      <c r="AX140" s="918"/>
      <c r="AY140" s="887"/>
      <c r="AZ140" s="887"/>
      <c r="BA140" s="887"/>
      <c r="BB140" s="65"/>
      <c r="BC140" s="918"/>
      <c r="BD140" s="920"/>
      <c r="BE140" s="920"/>
      <c r="BF140" s="920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</row>
    <row r="141" s="909" customFormat="1" ht="12.75" hidden="1" customHeight="1">
      <c r="A141" s="120">
        <v>3</v>
      </c>
      <c r="B141" s="914" t="s">
        <v>249</v>
      </c>
      <c r="C141" s="914"/>
      <c r="D141" s="914"/>
      <c r="E141" s="914"/>
      <c r="F141" s="914"/>
      <c r="G141" s="914"/>
      <c r="H141" s="914"/>
      <c r="I141" s="914"/>
      <c r="J141" s="914"/>
      <c r="K141" s="914"/>
      <c r="L141" s="914"/>
      <c r="M141" s="914"/>
      <c r="N141" s="914"/>
      <c r="O141" s="914"/>
      <c r="P141" s="914"/>
      <c r="Q141" s="914"/>
      <c r="R141" s="914"/>
      <c r="S141" s="914"/>
      <c r="T141" s="914"/>
      <c r="U141" s="914"/>
      <c r="V141" s="914"/>
      <c r="W141" s="914"/>
      <c r="X141" s="914"/>
      <c r="Y141" s="914"/>
      <c r="Z141" s="914"/>
      <c r="AA141" s="914"/>
      <c r="AB141" s="914"/>
      <c r="AC141" s="914"/>
      <c r="AD141" s="915"/>
      <c r="AE141" s="916"/>
      <c r="AF141" s="916"/>
      <c r="AG141" s="916"/>
      <c r="AH141" s="65"/>
      <c r="AI141" s="915"/>
      <c r="AJ141" s="916"/>
      <c r="AK141" s="916"/>
      <c r="AL141" s="916"/>
      <c r="AM141" s="65"/>
      <c r="AN141" s="915"/>
      <c r="AO141" s="916"/>
      <c r="AP141" s="916"/>
      <c r="AQ141" s="916"/>
      <c r="AR141" s="65"/>
      <c r="AS141" s="915"/>
      <c r="AT141" s="916"/>
      <c r="AU141" s="916"/>
      <c r="AV141" s="916"/>
      <c r="AW141" s="65"/>
      <c r="AX141" s="915"/>
      <c r="AY141" s="916"/>
      <c r="AZ141" s="916"/>
      <c r="BA141" s="916"/>
      <c r="BB141" s="65"/>
      <c r="BC141" s="915"/>
      <c r="BD141" s="916"/>
      <c r="BE141" s="916"/>
      <c r="BF141" s="916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</row>
    <row r="142" s="909" customFormat="1" ht="12.75" hidden="1" customHeight="1">
      <c r="A142" s="120"/>
      <c r="B142" s="913" t="s">
        <v>250</v>
      </c>
      <c r="C142" s="913"/>
      <c r="D142" s="913"/>
      <c r="E142" s="913"/>
      <c r="F142" s="913"/>
      <c r="G142" s="913"/>
      <c r="H142" s="913"/>
      <c r="I142" s="913"/>
      <c r="J142" s="913"/>
      <c r="K142" s="913"/>
      <c r="L142" s="913"/>
      <c r="M142" s="913"/>
      <c r="N142" s="913"/>
      <c r="O142" s="913"/>
      <c r="P142" s="913"/>
      <c r="Q142" s="913"/>
      <c r="R142" s="913"/>
      <c r="S142" s="913"/>
      <c r="T142" s="913"/>
      <c r="U142" s="913"/>
      <c r="V142" s="913"/>
      <c r="W142" s="913"/>
      <c r="X142" s="913"/>
      <c r="Y142" s="913"/>
      <c r="Z142" s="913"/>
      <c r="AA142" s="913"/>
      <c r="AB142" s="913"/>
      <c r="AC142" s="913"/>
      <c r="AD142" s="911"/>
      <c r="AE142" s="98"/>
      <c r="AF142" s="98"/>
      <c r="AG142" s="98"/>
      <c r="AH142" s="65"/>
      <c r="AI142" s="911"/>
      <c r="AJ142" s="98"/>
      <c r="AK142" s="98"/>
      <c r="AL142" s="98"/>
      <c r="AM142" s="65"/>
      <c r="AN142" s="911"/>
      <c r="AO142" s="98"/>
      <c r="AP142" s="98"/>
      <c r="AQ142" s="98"/>
      <c r="AR142" s="65"/>
      <c r="AS142" s="911"/>
      <c r="AT142" s="98"/>
      <c r="AU142" s="98"/>
      <c r="AV142" s="98"/>
      <c r="AW142" s="65"/>
      <c r="AX142" s="911"/>
      <c r="AY142" s="98"/>
      <c r="AZ142" s="98"/>
      <c r="BA142" s="98"/>
      <c r="BB142" s="65"/>
      <c r="BC142" s="911"/>
      <c r="BD142" s="98"/>
      <c r="BE142" s="98"/>
      <c r="BF142" s="98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</row>
    <row r="143" s="909" customFormat="1" ht="12.75" hidden="1" customHeight="1">
      <c r="A143" s="120">
        <v>1</v>
      </c>
      <c r="B143" s="914" t="s">
        <v>251</v>
      </c>
      <c r="C143" s="914"/>
      <c r="D143" s="914"/>
      <c r="E143" s="914"/>
      <c r="F143" s="914"/>
      <c r="G143" s="914"/>
      <c r="H143" s="914"/>
      <c r="I143" s="914"/>
      <c r="J143" s="914"/>
      <c r="K143" s="914"/>
      <c r="L143" s="914"/>
      <c r="M143" s="914"/>
      <c r="N143" s="914"/>
      <c r="O143" s="914"/>
      <c r="P143" s="914"/>
      <c r="Q143" s="914"/>
      <c r="R143" s="914"/>
      <c r="S143" s="914"/>
      <c r="T143" s="914"/>
      <c r="U143" s="914"/>
      <c r="V143" s="914"/>
      <c r="W143" s="914"/>
      <c r="X143" s="914"/>
      <c r="Y143" s="914"/>
      <c r="Z143" s="914"/>
      <c r="AA143" s="914"/>
      <c r="AB143" s="914"/>
      <c r="AC143" s="914"/>
      <c r="AD143" s="915"/>
      <c r="AE143" s="916"/>
      <c r="AF143" s="916"/>
      <c r="AG143" s="916"/>
      <c r="AH143" s="65"/>
      <c r="AI143" s="915"/>
      <c r="AJ143" s="916"/>
      <c r="AK143" s="916"/>
      <c r="AL143" s="916"/>
      <c r="AM143" s="65"/>
      <c r="AN143" s="915"/>
      <c r="AO143" s="916"/>
      <c r="AP143" s="916"/>
      <c r="AQ143" s="916"/>
      <c r="AR143" s="65"/>
      <c r="AS143" s="915"/>
      <c r="AT143" s="916"/>
      <c r="AU143" s="916"/>
      <c r="AV143" s="916"/>
      <c r="AW143" s="65"/>
      <c r="AX143" s="915"/>
      <c r="AY143" s="916"/>
      <c r="AZ143" s="916"/>
      <c r="BA143" s="916"/>
      <c r="BB143" s="65"/>
      <c r="BC143" s="915"/>
      <c r="BD143" s="916"/>
      <c r="BE143" s="916"/>
      <c r="BF143" s="916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</row>
    <row r="144" s="909" customFormat="1" ht="12.75" hidden="1" customHeight="1">
      <c r="A144" s="120">
        <v>2</v>
      </c>
      <c r="B144" s="914" t="s">
        <v>252</v>
      </c>
      <c r="C144" s="914"/>
      <c r="D144" s="914"/>
      <c r="E144" s="914"/>
      <c r="F144" s="914"/>
      <c r="G144" s="914"/>
      <c r="H144" s="914"/>
      <c r="I144" s="914"/>
      <c r="J144" s="914"/>
      <c r="K144" s="914"/>
      <c r="L144" s="914"/>
      <c r="M144" s="914"/>
      <c r="N144" s="914"/>
      <c r="O144" s="914"/>
      <c r="P144" s="914"/>
      <c r="Q144" s="914"/>
      <c r="R144" s="914"/>
      <c r="S144" s="914"/>
      <c r="T144" s="914"/>
      <c r="U144" s="914"/>
      <c r="V144" s="914"/>
      <c r="W144" s="914"/>
      <c r="X144" s="914"/>
      <c r="Y144" s="914"/>
      <c r="Z144" s="914"/>
      <c r="AA144" s="914"/>
      <c r="AB144" s="914"/>
      <c r="AC144" s="914"/>
      <c r="AD144" s="915"/>
      <c r="AE144" s="916"/>
      <c r="AF144" s="916"/>
      <c r="AG144" s="916"/>
      <c r="AH144" s="65"/>
      <c r="AI144" s="915"/>
      <c r="AJ144" s="916"/>
      <c r="AK144" s="916"/>
      <c r="AL144" s="916"/>
      <c r="AM144" s="65"/>
      <c r="AN144" s="915"/>
      <c r="AO144" s="916"/>
      <c r="AP144" s="916"/>
      <c r="AQ144" s="916"/>
      <c r="AR144" s="65"/>
      <c r="AS144" s="915"/>
      <c r="AT144" s="916"/>
      <c r="AU144" s="916"/>
      <c r="AV144" s="916"/>
      <c r="AW144" s="65"/>
      <c r="AX144" s="915"/>
      <c r="AY144" s="916"/>
      <c r="AZ144" s="916"/>
      <c r="BA144" s="916"/>
      <c r="BB144" s="65"/>
      <c r="BC144" s="915"/>
      <c r="BD144" s="916"/>
      <c r="BE144" s="916"/>
      <c r="BF144" s="916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</row>
    <row r="145" s="909" customFormat="1" ht="12.75" hidden="1" customHeight="1">
      <c r="A145" s="120">
        <v>3</v>
      </c>
      <c r="B145" s="914" t="s">
        <v>253</v>
      </c>
      <c r="C145" s="914"/>
      <c r="D145" s="914"/>
      <c r="E145" s="914"/>
      <c r="F145" s="914"/>
      <c r="G145" s="914"/>
      <c r="H145" s="914"/>
      <c r="I145" s="914"/>
      <c r="J145" s="914"/>
      <c r="K145" s="914"/>
      <c r="L145" s="914"/>
      <c r="M145" s="914"/>
      <c r="N145" s="914"/>
      <c r="O145" s="914"/>
      <c r="P145" s="914"/>
      <c r="Q145" s="914"/>
      <c r="R145" s="914"/>
      <c r="S145" s="914"/>
      <c r="T145" s="914"/>
      <c r="U145" s="914"/>
      <c r="V145" s="914"/>
      <c r="W145" s="914"/>
      <c r="X145" s="914"/>
      <c r="Y145" s="914"/>
      <c r="Z145" s="914"/>
      <c r="AA145" s="914"/>
      <c r="AB145" s="914"/>
      <c r="AC145" s="914"/>
      <c r="AD145" s="915"/>
      <c r="AE145" s="916"/>
      <c r="AF145" s="916"/>
      <c r="AG145" s="916"/>
      <c r="AH145" s="65"/>
      <c r="AI145" s="915"/>
      <c r="AJ145" s="916"/>
      <c r="AK145" s="916"/>
      <c r="AL145" s="916"/>
      <c r="AM145" s="65"/>
      <c r="AN145" s="915"/>
      <c r="AO145" s="916"/>
      <c r="AP145" s="916"/>
      <c r="AQ145" s="916"/>
      <c r="AR145" s="65"/>
      <c r="AS145" s="915"/>
      <c r="AT145" s="916"/>
      <c r="AU145" s="916"/>
      <c r="AV145" s="916"/>
      <c r="AW145" s="65"/>
      <c r="AX145" s="915"/>
      <c r="AY145" s="916"/>
      <c r="AZ145" s="916"/>
      <c r="BA145" s="916"/>
      <c r="BB145" s="65"/>
      <c r="BC145" s="915"/>
      <c r="BD145" s="916"/>
      <c r="BE145" s="916"/>
      <c r="BF145" s="916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</row>
    <row r="146" s="909" customFormat="1" ht="12.75" hidden="1" customHeight="1">
      <c r="A146" s="120"/>
      <c r="B146" s="913" t="s">
        <v>254</v>
      </c>
      <c r="C146" s="913"/>
      <c r="D146" s="913"/>
      <c r="E146" s="913"/>
      <c r="F146" s="913"/>
      <c r="G146" s="913"/>
      <c r="H146" s="913"/>
      <c r="I146" s="913"/>
      <c r="J146" s="913"/>
      <c r="K146" s="913"/>
      <c r="L146" s="913"/>
      <c r="M146" s="913"/>
      <c r="N146" s="913"/>
      <c r="O146" s="913"/>
      <c r="P146" s="913"/>
      <c r="Q146" s="913"/>
      <c r="R146" s="913"/>
      <c r="S146" s="913"/>
      <c r="T146" s="913"/>
      <c r="U146" s="913"/>
      <c r="V146" s="913"/>
      <c r="W146" s="913"/>
      <c r="X146" s="913"/>
      <c r="Y146" s="913"/>
      <c r="Z146" s="913"/>
      <c r="AA146" s="913"/>
      <c r="AB146" s="913"/>
      <c r="AC146" s="913"/>
      <c r="AD146" s="911"/>
      <c r="AE146" s="98"/>
      <c r="AF146" s="98"/>
      <c r="AG146" s="98"/>
      <c r="AH146" s="65"/>
      <c r="AI146" s="911"/>
      <c r="AJ146" s="98"/>
      <c r="AK146" s="98"/>
      <c r="AL146" s="98"/>
      <c r="AM146" s="65"/>
      <c r="AN146" s="911"/>
      <c r="AO146" s="98"/>
      <c r="AP146" s="98"/>
      <c r="AQ146" s="98"/>
      <c r="AR146" s="65"/>
      <c r="AS146" s="911"/>
      <c r="AT146" s="98"/>
      <c r="AU146" s="98"/>
      <c r="AV146" s="98"/>
      <c r="AW146" s="65"/>
      <c r="AX146" s="911"/>
      <c r="AY146" s="98"/>
      <c r="AZ146" s="98"/>
      <c r="BA146" s="98"/>
      <c r="BB146" s="65"/>
      <c r="BC146" s="911"/>
      <c r="BD146" s="98"/>
      <c r="BE146" s="98"/>
      <c r="BF146" s="98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</row>
    <row r="147" s="909" customFormat="1" ht="12.75" hidden="1" customHeight="1">
      <c r="A147" s="120">
        <v>1</v>
      </c>
      <c r="B147" s="914" t="s">
        <v>255</v>
      </c>
      <c r="C147" s="914"/>
      <c r="D147" s="914"/>
      <c r="E147" s="914"/>
      <c r="F147" s="914"/>
      <c r="G147" s="914"/>
      <c r="H147" s="914"/>
      <c r="I147" s="914"/>
      <c r="J147" s="914"/>
      <c r="K147" s="914"/>
      <c r="L147" s="914"/>
      <c r="M147" s="914"/>
      <c r="N147" s="914"/>
      <c r="O147" s="914"/>
      <c r="P147" s="914"/>
      <c r="Q147" s="914"/>
      <c r="R147" s="914"/>
      <c r="S147" s="914"/>
      <c r="T147" s="914"/>
      <c r="U147" s="914"/>
      <c r="V147" s="914"/>
      <c r="W147" s="914"/>
      <c r="X147" s="914"/>
      <c r="Y147" s="914"/>
      <c r="Z147" s="914"/>
      <c r="AA147" s="914"/>
      <c r="AB147" s="914"/>
      <c r="AC147" s="914"/>
      <c r="AD147" s="915"/>
      <c r="AE147" s="916"/>
      <c r="AF147" s="916"/>
      <c r="AG147" s="916"/>
      <c r="AH147" s="65"/>
      <c r="AI147" s="915"/>
      <c r="AJ147" s="916"/>
      <c r="AK147" s="916"/>
      <c r="AL147" s="916"/>
      <c r="AM147" s="65"/>
      <c r="AN147" s="915"/>
      <c r="AO147" s="916"/>
      <c r="AP147" s="916"/>
      <c r="AQ147" s="916"/>
      <c r="AR147" s="65"/>
      <c r="AS147" s="921"/>
      <c r="AT147" s="922"/>
      <c r="AU147" s="922"/>
      <c r="AV147" s="922"/>
      <c r="AW147" s="65"/>
      <c r="AX147" s="915"/>
      <c r="AY147" s="916"/>
      <c r="AZ147" s="916"/>
      <c r="BA147" s="916"/>
      <c r="BB147" s="65"/>
      <c r="BC147" s="915"/>
      <c r="BD147" s="922"/>
      <c r="BE147" s="922"/>
      <c r="BF147" s="922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</row>
    <row r="148" s="909" customFormat="1" ht="12.75" hidden="1" customHeight="1">
      <c r="A148" s="120">
        <v>2</v>
      </c>
      <c r="B148" s="914" t="s">
        <v>256</v>
      </c>
      <c r="C148" s="914"/>
      <c r="D148" s="914"/>
      <c r="E148" s="914"/>
      <c r="F148" s="914"/>
      <c r="G148" s="914"/>
      <c r="H148" s="914"/>
      <c r="I148" s="914"/>
      <c r="J148" s="914"/>
      <c r="K148" s="914"/>
      <c r="L148" s="914"/>
      <c r="M148" s="914"/>
      <c r="N148" s="914"/>
      <c r="O148" s="914"/>
      <c r="P148" s="914"/>
      <c r="Q148" s="914"/>
      <c r="R148" s="914"/>
      <c r="S148" s="914"/>
      <c r="T148" s="914"/>
      <c r="U148" s="914"/>
      <c r="V148" s="914"/>
      <c r="W148" s="914"/>
      <c r="X148" s="914"/>
      <c r="Y148" s="914"/>
      <c r="Z148" s="914"/>
      <c r="AA148" s="914"/>
      <c r="AB148" s="914"/>
      <c r="AC148" s="914"/>
      <c r="AD148" s="915"/>
      <c r="AE148" s="916"/>
      <c r="AF148" s="916"/>
      <c r="AG148" s="916"/>
      <c r="AH148" s="65"/>
      <c r="AI148" s="915"/>
      <c r="AJ148" s="916"/>
      <c r="AK148" s="916"/>
      <c r="AL148" s="916"/>
      <c r="AM148" s="65"/>
      <c r="AN148" s="915"/>
      <c r="AO148" s="916"/>
      <c r="AP148" s="916"/>
      <c r="AQ148" s="916"/>
      <c r="AR148" s="65"/>
      <c r="AS148" s="921"/>
      <c r="AT148" s="922"/>
      <c r="AU148" s="922"/>
      <c r="AV148" s="922"/>
      <c r="AW148" s="65"/>
      <c r="AX148" s="915"/>
      <c r="AY148" s="916"/>
      <c r="AZ148" s="916"/>
      <c r="BA148" s="916"/>
      <c r="BB148" s="65"/>
      <c r="BC148" s="915"/>
      <c r="BD148" s="922"/>
      <c r="BE148" s="922"/>
      <c r="BF148" s="922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</row>
    <row r="149" s="909" customFormat="1" ht="12.75" hidden="1" customHeight="1">
      <c r="A149" s="120">
        <v>3</v>
      </c>
      <c r="B149" s="914" t="s">
        <v>257</v>
      </c>
      <c r="C149" s="914"/>
      <c r="D149" s="914"/>
      <c r="E149" s="914"/>
      <c r="F149" s="914"/>
      <c r="G149" s="914"/>
      <c r="H149" s="914"/>
      <c r="I149" s="914"/>
      <c r="J149" s="914"/>
      <c r="K149" s="914"/>
      <c r="L149" s="914"/>
      <c r="M149" s="914"/>
      <c r="N149" s="914"/>
      <c r="O149" s="914"/>
      <c r="P149" s="914"/>
      <c r="Q149" s="914"/>
      <c r="R149" s="914"/>
      <c r="S149" s="914"/>
      <c r="T149" s="914"/>
      <c r="U149" s="914"/>
      <c r="V149" s="914"/>
      <c r="W149" s="914"/>
      <c r="X149" s="914"/>
      <c r="Y149" s="914"/>
      <c r="Z149" s="914"/>
      <c r="AA149" s="914"/>
      <c r="AB149" s="914"/>
      <c r="AC149" s="914"/>
      <c r="AD149" s="915"/>
      <c r="AE149" s="916"/>
      <c r="AF149" s="916"/>
      <c r="AG149" s="916"/>
      <c r="AH149" s="65"/>
      <c r="AI149" s="915"/>
      <c r="AJ149" s="916"/>
      <c r="AK149" s="916"/>
      <c r="AL149" s="916"/>
      <c r="AM149" s="65"/>
      <c r="AN149" s="915"/>
      <c r="AO149" s="916"/>
      <c r="AP149" s="916"/>
      <c r="AQ149" s="916"/>
      <c r="AR149" s="65"/>
      <c r="AS149" s="921"/>
      <c r="AT149" s="922"/>
      <c r="AU149" s="922"/>
      <c r="AV149" s="922"/>
      <c r="AW149" s="65"/>
      <c r="AX149" s="915"/>
      <c r="AY149" s="916"/>
      <c r="AZ149" s="916"/>
      <c r="BA149" s="916"/>
      <c r="BB149" s="65"/>
      <c r="BC149" s="915"/>
      <c r="BD149" s="922"/>
      <c r="BE149" s="922"/>
      <c r="BF149" s="922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</row>
    <row r="150" s="909" customFormat="1" ht="12.75" hidden="1" customHeight="1">
      <c r="A150" s="120"/>
      <c r="B150" s="913" t="s">
        <v>258</v>
      </c>
      <c r="C150" s="913"/>
      <c r="D150" s="913"/>
      <c r="E150" s="913"/>
      <c r="F150" s="913"/>
      <c r="G150" s="913"/>
      <c r="H150" s="913"/>
      <c r="I150" s="913"/>
      <c r="J150" s="913"/>
      <c r="K150" s="913"/>
      <c r="L150" s="913"/>
      <c r="M150" s="913"/>
      <c r="N150" s="913"/>
      <c r="O150" s="913"/>
      <c r="P150" s="913"/>
      <c r="Q150" s="913"/>
      <c r="R150" s="913"/>
      <c r="S150" s="913"/>
      <c r="T150" s="913"/>
      <c r="U150" s="913"/>
      <c r="V150" s="913"/>
      <c r="W150" s="913"/>
      <c r="X150" s="913"/>
      <c r="Y150" s="913"/>
      <c r="Z150" s="913"/>
      <c r="AA150" s="913"/>
      <c r="AB150" s="913"/>
      <c r="AC150" s="913"/>
      <c r="AD150" s="911"/>
      <c r="AE150" s="98"/>
      <c r="AF150" s="98"/>
      <c r="AG150" s="98"/>
      <c r="AH150" s="65"/>
      <c r="AI150" s="911"/>
      <c r="AJ150" s="98"/>
      <c r="AK150" s="98"/>
      <c r="AL150" s="98"/>
      <c r="AM150" s="65"/>
      <c r="AN150" s="911"/>
      <c r="AO150" s="98"/>
      <c r="AP150" s="98"/>
      <c r="AQ150" s="98"/>
      <c r="AR150" s="65"/>
      <c r="AS150" s="911"/>
      <c r="AT150" s="98"/>
      <c r="AU150" s="98"/>
      <c r="AV150" s="98"/>
      <c r="AW150" s="65"/>
      <c r="AX150" s="911"/>
      <c r="AY150" s="98"/>
      <c r="AZ150" s="98"/>
      <c r="BA150" s="98"/>
      <c r="BB150" s="65"/>
      <c r="BC150" s="911"/>
      <c r="BD150" s="98"/>
      <c r="BE150" s="98"/>
      <c r="BF150" s="98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</row>
    <row r="151" s="909" customFormat="1" ht="12.75" hidden="1" customHeight="1">
      <c r="A151" s="120">
        <v>1</v>
      </c>
      <c r="B151" s="914" t="s">
        <v>259</v>
      </c>
      <c r="C151" s="914"/>
      <c r="D151" s="914"/>
      <c r="E151" s="914"/>
      <c r="F151" s="914"/>
      <c r="G151" s="914"/>
      <c r="H151" s="914"/>
      <c r="I151" s="914"/>
      <c r="J151" s="914"/>
      <c r="K151" s="914"/>
      <c r="L151" s="914"/>
      <c r="M151" s="914"/>
      <c r="N151" s="914"/>
      <c r="O151" s="914"/>
      <c r="P151" s="914"/>
      <c r="Q151" s="914"/>
      <c r="R151" s="914"/>
      <c r="S151" s="914"/>
      <c r="T151" s="914"/>
      <c r="U151" s="914"/>
      <c r="V151" s="914"/>
      <c r="W151" s="914"/>
      <c r="X151" s="914"/>
      <c r="Y151" s="914"/>
      <c r="Z151" s="914"/>
      <c r="AA151" s="914"/>
      <c r="AB151" s="914"/>
      <c r="AC151" s="914"/>
      <c r="AD151" s="915"/>
      <c r="AE151" s="916"/>
      <c r="AF151" s="916"/>
      <c r="AG151" s="916"/>
      <c r="AH151" s="65"/>
      <c r="AI151" s="915"/>
      <c r="AJ151" s="916"/>
      <c r="AK151" s="916"/>
      <c r="AL151" s="916"/>
      <c r="AM151" s="65"/>
      <c r="AN151" s="915"/>
      <c r="AO151" s="916"/>
      <c r="AP151" s="916"/>
      <c r="AQ151" s="916"/>
      <c r="AR151" s="65"/>
      <c r="AS151" s="915"/>
      <c r="AT151" s="916"/>
      <c r="AU151" s="916"/>
      <c r="AV151" s="916"/>
      <c r="AW151" s="65"/>
      <c r="AX151" s="915"/>
      <c r="AY151" s="916"/>
      <c r="AZ151" s="916"/>
      <c r="BA151" s="916"/>
      <c r="BB151" s="65"/>
      <c r="BC151" s="915"/>
      <c r="BD151" s="916"/>
      <c r="BE151" s="916"/>
      <c r="BF151" s="916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</row>
    <row r="152" s="909" customFormat="1" ht="12.75" hidden="1" customHeight="1">
      <c r="A152" s="120">
        <v>2</v>
      </c>
      <c r="B152" s="914" t="s">
        <v>260</v>
      </c>
      <c r="C152" s="914"/>
      <c r="D152" s="914"/>
      <c r="E152" s="914"/>
      <c r="F152" s="914"/>
      <c r="G152" s="914"/>
      <c r="H152" s="914"/>
      <c r="I152" s="914"/>
      <c r="J152" s="914"/>
      <c r="K152" s="914"/>
      <c r="L152" s="914"/>
      <c r="M152" s="914"/>
      <c r="N152" s="914"/>
      <c r="O152" s="914"/>
      <c r="P152" s="914"/>
      <c r="Q152" s="914"/>
      <c r="R152" s="914"/>
      <c r="S152" s="914"/>
      <c r="T152" s="914"/>
      <c r="U152" s="914"/>
      <c r="V152" s="914"/>
      <c r="W152" s="914"/>
      <c r="X152" s="914"/>
      <c r="Y152" s="914"/>
      <c r="Z152" s="914"/>
      <c r="AA152" s="914"/>
      <c r="AB152" s="914"/>
      <c r="AC152" s="914"/>
      <c r="AD152" s="915"/>
      <c r="AE152" s="916"/>
      <c r="AF152" s="916"/>
      <c r="AG152" s="916"/>
      <c r="AH152" s="65"/>
      <c r="AI152" s="915"/>
      <c r="AJ152" s="916"/>
      <c r="AK152" s="916"/>
      <c r="AL152" s="916"/>
      <c r="AM152" s="65"/>
      <c r="AN152" s="915"/>
      <c r="AO152" s="916"/>
      <c r="AP152" s="916"/>
      <c r="AQ152" s="916"/>
      <c r="AR152" s="65"/>
      <c r="AS152" s="915"/>
      <c r="AT152" s="916"/>
      <c r="AU152" s="916"/>
      <c r="AV152" s="916"/>
      <c r="AW152" s="65"/>
      <c r="AX152" s="915"/>
      <c r="AY152" s="916"/>
      <c r="AZ152" s="916"/>
      <c r="BA152" s="916"/>
      <c r="BB152" s="65"/>
      <c r="BC152" s="915"/>
      <c r="BD152" s="916"/>
      <c r="BE152" s="916"/>
      <c r="BF152" s="916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</row>
    <row r="153" s="909" customFormat="1" ht="12.75" hidden="1" customHeight="1">
      <c r="A153" s="120">
        <v>3</v>
      </c>
      <c r="B153" s="914" t="s">
        <v>261</v>
      </c>
      <c r="C153" s="914"/>
      <c r="D153" s="914"/>
      <c r="E153" s="914"/>
      <c r="F153" s="914"/>
      <c r="G153" s="914"/>
      <c r="H153" s="914"/>
      <c r="I153" s="914"/>
      <c r="J153" s="914"/>
      <c r="K153" s="914"/>
      <c r="L153" s="914"/>
      <c r="M153" s="914"/>
      <c r="N153" s="914"/>
      <c r="O153" s="914"/>
      <c r="P153" s="914"/>
      <c r="Q153" s="914"/>
      <c r="R153" s="914"/>
      <c r="S153" s="914"/>
      <c r="T153" s="914"/>
      <c r="U153" s="914"/>
      <c r="V153" s="914"/>
      <c r="W153" s="914"/>
      <c r="X153" s="914"/>
      <c r="Y153" s="914"/>
      <c r="Z153" s="914"/>
      <c r="AA153" s="914"/>
      <c r="AB153" s="914"/>
      <c r="AC153" s="914"/>
      <c r="AD153" s="915"/>
      <c r="AE153" s="916"/>
      <c r="AF153" s="916"/>
      <c r="AG153" s="916"/>
      <c r="AH153" s="65"/>
      <c r="AI153" s="915"/>
      <c r="AJ153" s="916"/>
      <c r="AK153" s="916"/>
      <c r="AL153" s="916"/>
      <c r="AM153" s="65"/>
      <c r="AN153" s="915"/>
      <c r="AO153" s="916"/>
      <c r="AP153" s="916"/>
      <c r="AQ153" s="916"/>
      <c r="AR153" s="65"/>
      <c r="AS153" s="915"/>
      <c r="AT153" s="916"/>
      <c r="AU153" s="916"/>
      <c r="AV153" s="916"/>
      <c r="AW153" s="65"/>
      <c r="AX153" s="915"/>
      <c r="AY153" s="916"/>
      <c r="AZ153" s="916"/>
      <c r="BA153" s="916"/>
      <c r="BB153" s="65"/>
      <c r="BC153" s="915"/>
      <c r="BD153" s="916"/>
      <c r="BE153" s="916"/>
      <c r="BF153" s="916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</row>
    <row r="154" s="909" customFormat="1" ht="12.75" hidden="1" customHeight="1">
      <c r="A154" s="120"/>
      <c r="B154" s="913" t="s">
        <v>262</v>
      </c>
      <c r="C154" s="913"/>
      <c r="D154" s="913"/>
      <c r="E154" s="913"/>
      <c r="F154" s="913"/>
      <c r="G154" s="913"/>
      <c r="H154" s="913"/>
      <c r="I154" s="913"/>
      <c r="J154" s="913"/>
      <c r="K154" s="913"/>
      <c r="L154" s="913"/>
      <c r="M154" s="913"/>
      <c r="N154" s="913"/>
      <c r="O154" s="913"/>
      <c r="P154" s="913"/>
      <c r="Q154" s="913"/>
      <c r="R154" s="913"/>
      <c r="S154" s="913"/>
      <c r="T154" s="913"/>
      <c r="U154" s="913"/>
      <c r="V154" s="913"/>
      <c r="W154" s="913"/>
      <c r="X154" s="913"/>
      <c r="Y154" s="913"/>
      <c r="Z154" s="913"/>
      <c r="AA154" s="913"/>
      <c r="AB154" s="913"/>
      <c r="AC154" s="913"/>
      <c r="AD154" s="911"/>
      <c r="AE154" s="98"/>
      <c r="AF154" s="98"/>
      <c r="AG154" s="98"/>
      <c r="AH154" s="65"/>
      <c r="AI154" s="911"/>
      <c r="AJ154" s="98"/>
      <c r="AK154" s="98"/>
      <c r="AL154" s="98"/>
      <c r="AM154" s="65"/>
      <c r="AN154" s="911"/>
      <c r="AO154" s="98"/>
      <c r="AP154" s="98"/>
      <c r="AQ154" s="98"/>
      <c r="AR154" s="65"/>
      <c r="AS154" s="911"/>
      <c r="AT154" s="98"/>
      <c r="AU154" s="98"/>
      <c r="AV154" s="98"/>
      <c r="AW154" s="65"/>
      <c r="AX154" s="911"/>
      <c r="AY154" s="98"/>
      <c r="AZ154" s="98"/>
      <c r="BA154" s="98"/>
      <c r="BB154" s="65"/>
      <c r="BC154" s="911"/>
      <c r="BD154" s="98"/>
      <c r="BE154" s="98"/>
      <c r="BF154" s="98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</row>
    <row r="155" s="909" customFormat="1" ht="12.75" hidden="1" customHeight="1">
      <c r="A155" s="120">
        <v>1</v>
      </c>
      <c r="B155" s="914" t="s">
        <v>263</v>
      </c>
      <c r="C155" s="914"/>
      <c r="D155" s="914"/>
      <c r="E155" s="914"/>
      <c r="F155" s="914"/>
      <c r="G155" s="914"/>
      <c r="H155" s="914"/>
      <c r="I155" s="914"/>
      <c r="J155" s="914"/>
      <c r="K155" s="914"/>
      <c r="L155" s="914"/>
      <c r="M155" s="914"/>
      <c r="N155" s="914"/>
      <c r="O155" s="914"/>
      <c r="P155" s="914"/>
      <c r="Q155" s="914"/>
      <c r="R155" s="914"/>
      <c r="S155" s="914"/>
      <c r="T155" s="914"/>
      <c r="U155" s="914"/>
      <c r="V155" s="914"/>
      <c r="W155" s="914"/>
      <c r="X155" s="914"/>
      <c r="Y155" s="914"/>
      <c r="Z155" s="914"/>
      <c r="AA155" s="914"/>
      <c r="AB155" s="914"/>
      <c r="AC155" s="914"/>
      <c r="AD155" s="915"/>
      <c r="AE155" s="916"/>
      <c r="AF155" s="916"/>
      <c r="AG155" s="916"/>
      <c r="AH155" s="65"/>
      <c r="AI155" s="915"/>
      <c r="AJ155" s="916"/>
      <c r="AK155" s="916"/>
      <c r="AL155" s="916"/>
      <c r="AM155" s="65"/>
      <c r="AN155" s="915"/>
      <c r="AO155" s="916"/>
      <c r="AP155" s="916"/>
      <c r="AQ155" s="916"/>
      <c r="AR155" s="65"/>
      <c r="AS155" s="915"/>
      <c r="AT155" s="916"/>
      <c r="AU155" s="916"/>
      <c r="AV155" s="916"/>
      <c r="AW155" s="65"/>
      <c r="AX155" s="915"/>
      <c r="AY155" s="916"/>
      <c r="AZ155" s="916"/>
      <c r="BA155" s="916"/>
      <c r="BB155" s="65"/>
      <c r="BC155" s="915"/>
      <c r="BD155" s="916"/>
      <c r="BE155" s="916"/>
      <c r="BF155" s="916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</row>
    <row r="156" s="909" customFormat="1" ht="12.75" hidden="1" customHeight="1">
      <c r="A156" s="120">
        <v>2</v>
      </c>
      <c r="B156" s="914" t="s">
        <v>264</v>
      </c>
      <c r="C156" s="914"/>
      <c r="D156" s="914"/>
      <c r="E156" s="914"/>
      <c r="F156" s="914"/>
      <c r="G156" s="914"/>
      <c r="H156" s="914"/>
      <c r="I156" s="914"/>
      <c r="J156" s="914"/>
      <c r="K156" s="914"/>
      <c r="L156" s="914"/>
      <c r="M156" s="914"/>
      <c r="N156" s="914"/>
      <c r="O156" s="914"/>
      <c r="P156" s="914"/>
      <c r="Q156" s="914"/>
      <c r="R156" s="914"/>
      <c r="S156" s="914"/>
      <c r="T156" s="914"/>
      <c r="U156" s="914"/>
      <c r="V156" s="914"/>
      <c r="W156" s="914"/>
      <c r="X156" s="914"/>
      <c r="Y156" s="914"/>
      <c r="Z156" s="914"/>
      <c r="AA156" s="914"/>
      <c r="AB156" s="914"/>
      <c r="AC156" s="914"/>
      <c r="AD156" s="915"/>
      <c r="AE156" s="916"/>
      <c r="AF156" s="916"/>
      <c r="AG156" s="916"/>
      <c r="AH156" s="65"/>
      <c r="AI156" s="915"/>
      <c r="AJ156" s="916"/>
      <c r="AK156" s="916"/>
      <c r="AL156" s="916"/>
      <c r="AM156" s="65"/>
      <c r="AN156" s="915"/>
      <c r="AO156" s="916"/>
      <c r="AP156" s="916"/>
      <c r="AQ156" s="916"/>
      <c r="AR156" s="65"/>
      <c r="AS156" s="915"/>
      <c r="AT156" s="916"/>
      <c r="AU156" s="916"/>
      <c r="AV156" s="916"/>
      <c r="AW156" s="65"/>
      <c r="AX156" s="915"/>
      <c r="AY156" s="916"/>
      <c r="AZ156" s="916"/>
      <c r="BA156" s="916"/>
      <c r="BB156" s="65"/>
      <c r="BC156" s="915"/>
      <c r="BD156" s="916"/>
      <c r="BE156" s="916"/>
      <c r="BF156" s="916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</row>
    <row r="157" hidden="1">
      <c r="AC157" s="65"/>
      <c r="AH157" s="65"/>
      <c r="AM157" s="65"/>
      <c r="AR157" s="65"/>
      <c r="AW157" s="65"/>
      <c r="BB157" s="65"/>
    </row>
    <row r="158" hidden="1">
      <c r="AC158" s="65"/>
      <c r="AH158" s="65"/>
      <c r="AM158" s="65"/>
      <c r="AR158" s="65"/>
      <c r="AW158" s="65"/>
      <c r="BB158" s="65"/>
    </row>
    <row r="159" hidden="1">
      <c r="AC159" s="65"/>
      <c r="AH159" s="65"/>
      <c r="AM159" s="65"/>
      <c r="AR159" s="65"/>
      <c r="AW159" s="65"/>
      <c r="BB159" s="65"/>
    </row>
    <row r="160" hidden="1">
      <c r="AC160" s="65"/>
      <c r="AH160" s="65"/>
      <c r="AM160" s="65"/>
      <c r="AR160" s="65"/>
      <c r="AW160" s="65"/>
      <c r="BB160" s="65"/>
    </row>
    <row r="161" hidden="1">
      <c r="AC161" s="65"/>
      <c r="AH161" s="65"/>
      <c r="AM161" s="65"/>
      <c r="AR161" s="65"/>
      <c r="AW161" s="65"/>
      <c r="BB161" s="65"/>
    </row>
    <row r="162" hidden="1">
      <c r="AC162" s="65"/>
      <c r="AH162" s="65"/>
      <c r="AM162" s="65"/>
      <c r="AR162" s="65"/>
      <c r="AW162" s="65"/>
      <c r="BB162" s="65"/>
    </row>
    <row r="163" hidden="1">
      <c r="AC163" s="65"/>
      <c r="AH163" s="65"/>
      <c r="AM163" s="65"/>
      <c r="AR163" s="65"/>
      <c r="AW163" s="65"/>
      <c r="BB163" s="65"/>
    </row>
    <row r="164" hidden="1">
      <c r="AC164" s="65"/>
      <c r="AH164" s="65"/>
      <c r="AM164" s="65"/>
      <c r="AR164" s="65"/>
      <c r="AW164" s="65"/>
      <c r="BB164" s="65"/>
    </row>
    <row r="165" hidden="1">
      <c r="AC165" s="65"/>
      <c r="AH165" s="65"/>
      <c r="AM165" s="65"/>
      <c r="AR165" s="65"/>
      <c r="AW165" s="65"/>
      <c r="BB165" s="65"/>
    </row>
    <row r="166" hidden="1">
      <c r="AC166" s="65"/>
      <c r="AH166" s="65"/>
      <c r="AM166" s="65"/>
      <c r="AR166" s="65"/>
      <c r="AW166" s="65"/>
      <c r="BB166" s="65"/>
    </row>
    <row r="167" hidden="1">
      <c r="AC167" s="65"/>
      <c r="AH167" s="65"/>
      <c r="AM167" s="65"/>
      <c r="AR167" s="65"/>
      <c r="AW167" s="65"/>
      <c r="BB167" s="65"/>
    </row>
    <row r="168" hidden="1">
      <c r="AC168" s="65"/>
      <c r="AH168" s="65"/>
      <c r="AM168" s="65"/>
      <c r="AR168" s="65"/>
      <c r="AW168" s="65"/>
      <c r="BB168" s="65"/>
    </row>
    <row r="169" hidden="1">
      <c r="AC169" s="65"/>
      <c r="AH169" s="65"/>
      <c r="AM169" s="65"/>
      <c r="AR169" s="65"/>
      <c r="AW169" s="65"/>
      <c r="BB169" s="65"/>
    </row>
    <row r="170" hidden="1">
      <c r="AC170" s="65"/>
      <c r="AH170" s="65"/>
      <c r="AM170" s="65"/>
      <c r="AR170" s="65"/>
      <c r="AW170" s="65"/>
      <c r="BB170" s="65"/>
    </row>
    <row r="171" hidden="1">
      <c r="AC171" s="65"/>
      <c r="AH171" s="65"/>
      <c r="AM171" s="65"/>
      <c r="AR171" s="65"/>
      <c r="AW171" s="65"/>
      <c r="BB171" s="65"/>
    </row>
    <row r="172" hidden="1">
      <c r="AC172" s="65"/>
      <c r="AH172" s="65"/>
      <c r="AM172" s="65"/>
      <c r="AR172" s="65"/>
      <c r="AW172" s="65"/>
      <c r="BB172" s="65"/>
    </row>
    <row r="173" hidden="1">
      <c r="AC173" s="65"/>
      <c r="AH173" s="65"/>
      <c r="AM173" s="65"/>
      <c r="AR173" s="65"/>
      <c r="AW173" s="65"/>
      <c r="BB173" s="65"/>
    </row>
    <row r="174" hidden="1">
      <c r="AC174" s="65"/>
      <c r="AH174" s="65"/>
      <c r="AM174" s="65"/>
      <c r="AR174" s="65"/>
      <c r="AW174" s="65"/>
      <c r="BB174" s="65"/>
    </row>
    <row r="175" hidden="1">
      <c r="AC175" s="65"/>
      <c r="AH175" s="65"/>
      <c r="AM175" s="65"/>
      <c r="AR175" s="65"/>
      <c r="AW175" s="65"/>
      <c r="BB175" s="65"/>
    </row>
    <row r="176" hidden="1">
      <c r="AC176" s="65"/>
      <c r="AH176" s="65"/>
      <c r="AM176" s="65"/>
      <c r="AR176" s="65"/>
      <c r="AW176" s="65"/>
      <c r="BB176" s="65"/>
    </row>
    <row r="177" hidden="1">
      <c r="AC177" s="65"/>
      <c r="AH177" s="65"/>
      <c r="AM177" s="65"/>
      <c r="AR177" s="65"/>
      <c r="AW177" s="65"/>
      <c r="BB177" s="65"/>
    </row>
    <row r="178" hidden="1">
      <c r="AC178" s="65"/>
      <c r="AH178" s="65"/>
      <c r="AM178" s="65"/>
      <c r="AR178" s="65"/>
      <c r="AW178" s="65"/>
      <c r="BB178" s="65"/>
    </row>
    <row r="179" hidden="1">
      <c r="AC179" s="65"/>
      <c r="AH179" s="65"/>
      <c r="AM179" s="65"/>
      <c r="AR179" s="65"/>
      <c r="AW179" s="65"/>
      <c r="BB179" s="65"/>
    </row>
    <row r="180" hidden="1">
      <c r="AC180" s="65"/>
      <c r="AH180" s="65"/>
      <c r="AM180" s="65"/>
      <c r="AR180" s="65"/>
      <c r="AW180" s="65"/>
      <c r="BB180" s="65"/>
    </row>
    <row r="181" hidden="1">
      <c r="AC181" s="65"/>
      <c r="AH181" s="65"/>
      <c r="AM181" s="65"/>
      <c r="AR181" s="65"/>
      <c r="AW181" s="65"/>
      <c r="BB181" s="65"/>
    </row>
    <row r="182" hidden="1">
      <c r="AC182" s="65"/>
      <c r="AH182" s="65"/>
      <c r="AM182" s="65"/>
      <c r="AR182" s="65"/>
      <c r="AW182" s="65"/>
      <c r="BB182" s="65"/>
    </row>
    <row r="183" hidden="1">
      <c r="AC183" s="65"/>
      <c r="AH183" s="65"/>
      <c r="AM183" s="65"/>
      <c r="AR183" s="65"/>
      <c r="AW183" s="65"/>
      <c r="BB183" s="65"/>
    </row>
    <row r="184" hidden="1">
      <c r="AC184" s="65"/>
      <c r="AH184" s="65"/>
      <c r="AM184" s="65"/>
      <c r="AR184" s="65"/>
      <c r="AW184" s="65"/>
      <c r="BB184" s="65"/>
    </row>
    <row r="185" hidden="1">
      <c r="AC185" s="65"/>
      <c r="AH185" s="65"/>
      <c r="AM185" s="65"/>
      <c r="AR185" s="65"/>
      <c r="AW185" s="65"/>
      <c r="BB185" s="65"/>
    </row>
    <row r="186" hidden="1">
      <c r="AC186" s="65"/>
      <c r="AH186" s="65"/>
      <c r="AM186" s="65"/>
      <c r="AR186" s="65"/>
      <c r="AW186" s="65"/>
      <c r="BB186" s="65"/>
    </row>
    <row r="187" hidden="1">
      <c r="AC187" s="65"/>
      <c r="AH187" s="65"/>
      <c r="AM187" s="65"/>
      <c r="AR187" s="65"/>
      <c r="AW187" s="65"/>
      <c r="BB187" s="65"/>
    </row>
    <row r="188" hidden="1">
      <c r="AC188" s="65"/>
      <c r="AH188" s="65"/>
      <c r="AM188" s="65"/>
      <c r="AR188" s="65"/>
      <c r="AW188" s="65"/>
      <c r="BB188" s="65"/>
    </row>
    <row r="189" hidden="1">
      <c r="AC189" s="65"/>
      <c r="AH189" s="65"/>
      <c r="AM189" s="65"/>
      <c r="AR189" s="65"/>
      <c r="AW189" s="65"/>
      <c r="BB189" s="65"/>
    </row>
    <row r="190" hidden="1">
      <c r="AC190" s="65"/>
      <c r="AH190" s="65"/>
      <c r="AM190" s="65"/>
      <c r="AR190" s="65"/>
      <c r="AW190" s="65"/>
      <c r="BB190" s="65"/>
    </row>
    <row r="191" hidden="1">
      <c r="AC191" s="65"/>
      <c r="AH191" s="65"/>
      <c r="AM191" s="65"/>
      <c r="AR191" s="65"/>
      <c r="AW191" s="65"/>
      <c r="BB191" s="65"/>
    </row>
    <row r="192" hidden="1">
      <c r="AC192" s="65"/>
      <c r="AH192" s="65"/>
      <c r="AM192" s="65"/>
      <c r="AR192" s="65"/>
      <c r="AW192" s="65"/>
      <c r="BB192" s="65"/>
    </row>
    <row r="193" hidden="1">
      <c r="AC193" s="65"/>
      <c r="AH193" s="65"/>
      <c r="AM193" s="65"/>
      <c r="AR193" s="65"/>
      <c r="AW193" s="65"/>
      <c r="BB193" s="65"/>
    </row>
    <row r="194" hidden="1">
      <c r="AC194" s="65"/>
      <c r="AH194" s="65"/>
      <c r="AM194" s="65"/>
      <c r="AR194" s="65"/>
      <c r="AW194" s="65"/>
      <c r="BB194" s="65"/>
    </row>
    <row r="195" hidden="1">
      <c r="AC195" s="65"/>
      <c r="AH195" s="65"/>
      <c r="AM195" s="65"/>
      <c r="AR195" s="65"/>
      <c r="AW195" s="65"/>
      <c r="BB195" s="65"/>
    </row>
    <row r="196" hidden="1">
      <c r="AC196" s="65"/>
      <c r="AH196" s="65"/>
      <c r="AM196" s="65"/>
      <c r="AR196" s="65"/>
      <c r="AW196" s="65"/>
      <c r="BB196" s="65"/>
    </row>
    <row r="197" hidden="1">
      <c r="AC197" s="65"/>
      <c r="AH197" s="65"/>
      <c r="AM197" s="65"/>
      <c r="AR197" s="65"/>
      <c r="AW197" s="65"/>
      <c r="BB197" s="65"/>
    </row>
    <row r="198" hidden="1">
      <c r="AC198" s="65"/>
      <c r="AH198" s="65"/>
      <c r="AM198" s="65"/>
      <c r="AR198" s="65"/>
      <c r="AW198" s="65"/>
      <c r="BB198" s="65"/>
    </row>
    <row r="199" hidden="1">
      <c r="AC199" s="65"/>
      <c r="AH199" s="65"/>
      <c r="AM199" s="65"/>
      <c r="AR199" s="65"/>
      <c r="AW199" s="65"/>
      <c r="BB199" s="65"/>
    </row>
    <row r="200" hidden="1">
      <c r="AC200" s="65"/>
      <c r="AH200" s="65"/>
      <c r="AM200" s="65"/>
      <c r="AR200" s="65"/>
      <c r="AW200" s="65"/>
      <c r="BB200" s="65"/>
    </row>
    <row r="201" hidden="1">
      <c r="AC201" s="65"/>
      <c r="AH201" s="65"/>
      <c r="AM201" s="65"/>
      <c r="AR201" s="65"/>
      <c r="AW201" s="65"/>
      <c r="BB201" s="65"/>
    </row>
    <row r="202" hidden="1">
      <c r="AC202" s="65"/>
      <c r="AH202" s="65"/>
      <c r="AM202" s="65"/>
      <c r="AR202" s="65"/>
      <c r="AW202" s="65"/>
      <c r="BB202" s="65"/>
    </row>
    <row r="203" hidden="1">
      <c r="AC203" s="65"/>
      <c r="AH203" s="65"/>
      <c r="AM203" s="65"/>
      <c r="AR203" s="65"/>
      <c r="AW203" s="65"/>
      <c r="BB203" s="65"/>
    </row>
    <row r="204" hidden="1">
      <c r="AC204" s="65"/>
      <c r="AH204" s="65"/>
      <c r="AM204" s="65"/>
      <c r="AR204" s="65"/>
      <c r="AW204" s="65"/>
      <c r="BB204" s="65"/>
    </row>
    <row r="205" hidden="1">
      <c r="AC205" s="65"/>
      <c r="AH205" s="65"/>
      <c r="AM205" s="65"/>
      <c r="AR205" s="65"/>
      <c r="AW205" s="65"/>
      <c r="BB205" s="65"/>
    </row>
    <row r="206" hidden="1">
      <c r="AC206" s="65"/>
      <c r="AH206" s="65"/>
      <c r="AM206" s="65"/>
      <c r="AR206" s="65"/>
      <c r="AW206" s="65"/>
      <c r="BB206" s="65"/>
    </row>
    <row r="207" hidden="1">
      <c r="AC207" s="65"/>
      <c r="AH207" s="65"/>
      <c r="AM207" s="65"/>
      <c r="AR207" s="65"/>
      <c r="AW207" s="65"/>
      <c r="BB207" s="65"/>
    </row>
    <row r="208" hidden="1">
      <c r="AC208" s="65"/>
      <c r="AH208" s="65"/>
      <c r="AM208" s="65"/>
      <c r="AR208" s="65"/>
      <c r="AW208" s="65"/>
      <c r="BB208" s="65"/>
    </row>
    <row r="209" hidden="1">
      <c r="AC209" s="65"/>
      <c r="AH209" s="65"/>
      <c r="AM209" s="65"/>
      <c r="AR209" s="65"/>
      <c r="AW209" s="65"/>
      <c r="BB209" s="65"/>
    </row>
    <row r="210" hidden="1">
      <c r="AC210" s="65"/>
      <c r="AH210" s="65"/>
      <c r="AM210" s="65"/>
      <c r="AR210" s="65"/>
      <c r="AW210" s="65"/>
      <c r="BB210" s="65"/>
    </row>
    <row r="211" hidden="1">
      <c r="AC211" s="65"/>
      <c r="AH211" s="65"/>
      <c r="AM211" s="65"/>
      <c r="AR211" s="65"/>
      <c r="AW211" s="65"/>
      <c r="BB211" s="65"/>
    </row>
    <row r="212" hidden="1">
      <c r="AC212" s="65"/>
      <c r="AH212" s="65"/>
      <c r="AM212" s="65"/>
      <c r="AR212" s="65"/>
      <c r="AW212" s="65"/>
      <c r="BB212" s="65"/>
    </row>
    <row r="213" hidden="1">
      <c r="AC213" s="65"/>
      <c r="AH213" s="65"/>
      <c r="AM213" s="65"/>
      <c r="AR213" s="65"/>
      <c r="AW213" s="65"/>
      <c r="BB213" s="65"/>
    </row>
    <row r="214" hidden="1">
      <c r="AC214" s="65"/>
      <c r="AH214" s="65"/>
      <c r="AM214" s="65"/>
      <c r="AR214" s="65"/>
      <c r="AW214" s="65"/>
      <c r="BB214" s="65"/>
    </row>
    <row r="215" hidden="1">
      <c r="AC215" s="65"/>
      <c r="AH215" s="65"/>
      <c r="AM215" s="65"/>
      <c r="AR215" s="65"/>
      <c r="AW215" s="65"/>
      <c r="BB215" s="65"/>
    </row>
    <row r="216" hidden="1">
      <c r="AC216" s="65"/>
      <c r="AH216" s="65"/>
      <c r="AM216" s="65"/>
      <c r="AR216" s="65"/>
      <c r="AW216" s="65"/>
      <c r="BB216" s="65"/>
    </row>
    <row r="217" hidden="1">
      <c r="AC217" s="65"/>
      <c r="AH217" s="65"/>
      <c r="AM217" s="65"/>
      <c r="AR217" s="65"/>
      <c r="AW217" s="65"/>
      <c r="BB217" s="65"/>
    </row>
    <row r="218" hidden="1">
      <c r="AC218" s="65"/>
      <c r="AH218" s="65"/>
      <c r="AM218" s="65"/>
      <c r="AR218" s="65"/>
      <c r="AW218" s="65"/>
      <c r="BB218" s="65"/>
    </row>
    <row r="219" hidden="1">
      <c r="AC219" s="65"/>
      <c r="AH219" s="65"/>
      <c r="AM219" s="65"/>
      <c r="AR219" s="65"/>
      <c r="AW219" s="65"/>
      <c r="BB219" s="65"/>
    </row>
    <row r="220" hidden="1">
      <c r="AC220" s="65"/>
      <c r="AH220" s="65"/>
      <c r="AM220" s="65"/>
      <c r="AR220" s="65"/>
      <c r="AW220" s="65"/>
      <c r="BB220" s="65"/>
    </row>
    <row r="221" hidden="1">
      <c r="AC221" s="65"/>
      <c r="AH221" s="65"/>
      <c r="AM221" s="65"/>
      <c r="AR221" s="65"/>
      <c r="AW221" s="65"/>
      <c r="BB221" s="65"/>
    </row>
    <row r="222" hidden="1">
      <c r="AC222" s="65"/>
      <c r="AH222" s="65"/>
      <c r="AM222" s="65"/>
      <c r="AR222" s="65"/>
      <c r="AW222" s="65"/>
      <c r="BB222" s="65"/>
    </row>
    <row r="223" hidden="1">
      <c r="AC223" s="65"/>
      <c r="AH223" s="65"/>
      <c r="AM223" s="65"/>
      <c r="AR223" s="65"/>
      <c r="AW223" s="65"/>
      <c r="BB223" s="65"/>
    </row>
    <row r="224" hidden="1">
      <c r="AC224" s="65"/>
      <c r="AH224" s="65"/>
      <c r="AM224" s="65"/>
      <c r="AR224" s="65"/>
      <c r="AW224" s="65"/>
      <c r="BB224" s="65"/>
    </row>
    <row r="225" hidden="1">
      <c r="AC225" s="65"/>
      <c r="AH225" s="65"/>
      <c r="AM225" s="65"/>
      <c r="AR225" s="65"/>
      <c r="AW225" s="65"/>
      <c r="BB225" s="65"/>
    </row>
    <row r="226" hidden="1">
      <c r="AC226" s="65"/>
      <c r="AH226" s="65"/>
      <c r="AM226" s="65"/>
      <c r="AR226" s="65"/>
      <c r="AW226" s="65"/>
      <c r="BB226" s="65"/>
    </row>
    <row r="227" hidden="1">
      <c r="AC227" s="65"/>
      <c r="AH227" s="65"/>
      <c r="AM227" s="65"/>
      <c r="AR227" s="65"/>
      <c r="AW227" s="65"/>
      <c r="BB227" s="65"/>
    </row>
    <row r="228" hidden="1">
      <c r="AC228" s="65"/>
      <c r="AH228" s="65"/>
      <c r="AM228" s="65"/>
      <c r="AR228" s="65"/>
      <c r="AW228" s="65"/>
      <c r="BB228" s="65"/>
    </row>
    <row r="229" hidden="1">
      <c r="AC229" s="65"/>
      <c r="AH229" s="65"/>
      <c r="AM229" s="65"/>
      <c r="AR229" s="65"/>
      <c r="AW229" s="65"/>
      <c r="BB229" s="65"/>
    </row>
    <row r="230" hidden="1">
      <c r="AC230" s="65"/>
      <c r="AH230" s="65"/>
      <c r="AM230" s="65"/>
      <c r="AR230" s="65"/>
      <c r="AW230" s="65"/>
      <c r="BB230" s="65"/>
    </row>
    <row r="231" hidden="1">
      <c r="AC231" s="65"/>
      <c r="AH231" s="65"/>
      <c r="AM231" s="65"/>
      <c r="AR231" s="65"/>
      <c r="AW231" s="65"/>
      <c r="BB231" s="65"/>
    </row>
    <row r="232" hidden="1">
      <c r="AC232" s="65"/>
      <c r="AH232" s="65"/>
      <c r="AM232" s="65"/>
      <c r="AR232" s="65"/>
      <c r="AW232" s="65"/>
      <c r="BB232" s="65"/>
    </row>
    <row r="233" hidden="1">
      <c r="AC233" s="65"/>
      <c r="AH233" s="65"/>
      <c r="AM233" s="65"/>
      <c r="AR233" s="65"/>
      <c r="AW233" s="65"/>
      <c r="BB233" s="65"/>
    </row>
    <row r="234" hidden="1">
      <c r="AC234" s="65"/>
      <c r="AH234" s="65"/>
      <c r="AM234" s="65"/>
      <c r="AR234" s="65"/>
      <c r="AW234" s="65"/>
      <c r="BB234" s="65"/>
    </row>
    <row r="235" hidden="1">
      <c r="AC235" s="65"/>
      <c r="AH235" s="65"/>
      <c r="AM235" s="65"/>
      <c r="AR235" s="65"/>
      <c r="AW235" s="65"/>
      <c r="BB235" s="65"/>
    </row>
    <row r="236">
      <c r="AC236" s="65"/>
      <c r="AH236" s="65"/>
      <c r="AM236" s="65"/>
      <c r="AR236" s="65"/>
      <c r="AW236" s="65"/>
      <c r="BB236" s="65"/>
    </row>
    <row r="237">
      <c r="AC237" s="65"/>
      <c r="AH237" s="65"/>
      <c r="AM237" s="65"/>
      <c r="AR237" s="65"/>
      <c r="AW237" s="65"/>
      <c r="BB237" s="65"/>
    </row>
    <row r="238">
      <c r="AC238" s="65"/>
      <c r="AH238" s="65"/>
      <c r="AM238" s="65"/>
      <c r="AR238" s="65"/>
      <c r="AW238" s="65"/>
      <c r="BB238" s="65"/>
    </row>
    <row r="239">
      <c r="AC239" s="65"/>
      <c r="AH239" s="65"/>
      <c r="AM239" s="65"/>
      <c r="AR239" s="65"/>
      <c r="AW239" s="65"/>
      <c r="BB239" s="65"/>
    </row>
    <row r="240">
      <c r="AC240" s="65"/>
      <c r="AH240" s="65"/>
      <c r="AM240" s="65"/>
      <c r="AR240" s="65"/>
      <c r="AW240" s="65"/>
      <c r="BB240" s="65"/>
    </row>
    <row r="241">
      <c r="AC241" s="65"/>
      <c r="AH241" s="65"/>
      <c r="AM241" s="65"/>
      <c r="AR241" s="65"/>
      <c r="AW241" s="65"/>
      <c r="BB241" s="65"/>
    </row>
    <row r="242">
      <c r="AC242" s="65"/>
      <c r="AH242" s="65"/>
      <c r="AM242" s="65"/>
      <c r="AR242" s="65"/>
      <c r="AW242" s="65"/>
      <c r="BB242" s="65"/>
    </row>
    <row r="243">
      <c r="AC243" s="65"/>
      <c r="AH243" s="65"/>
      <c r="AM243" s="65"/>
      <c r="AR243" s="65"/>
      <c r="AW243" s="65"/>
      <c r="BB243" s="65"/>
    </row>
    <row r="244">
      <c r="AC244" s="65"/>
      <c r="AH244" s="65"/>
      <c r="AM244" s="65"/>
      <c r="AR244" s="65"/>
      <c r="AW244" s="65"/>
      <c r="BB244" s="65"/>
    </row>
    <row r="245">
      <c r="AC245" s="65"/>
      <c r="AH245" s="65"/>
      <c r="AM245" s="65"/>
      <c r="AR245" s="65"/>
      <c r="AW245" s="65"/>
      <c r="BB245" s="65"/>
    </row>
    <row r="246">
      <c r="AC246" s="65"/>
      <c r="AH246" s="65"/>
      <c r="AM246" s="65"/>
      <c r="AR246" s="65"/>
      <c r="AW246" s="65"/>
      <c r="BB246" s="65"/>
    </row>
    <row r="247">
      <c r="AC247" s="65"/>
      <c r="AH247" s="65"/>
      <c r="AM247" s="65"/>
      <c r="AR247" s="65"/>
      <c r="AW247" s="65"/>
      <c r="BB247" s="65"/>
    </row>
    <row r="248">
      <c r="AC248" s="65"/>
      <c r="AH248" s="65"/>
      <c r="AM248" s="65"/>
      <c r="AR248" s="65"/>
      <c r="AW248" s="65"/>
      <c r="BB248" s="65"/>
    </row>
    <row r="249">
      <c r="AC249" s="65"/>
      <c r="AH249" s="65"/>
      <c r="AM249" s="65"/>
      <c r="AR249" s="65"/>
      <c r="AW249" s="65"/>
      <c r="BB249" s="65"/>
    </row>
    <row r="250">
      <c r="AC250" s="65"/>
      <c r="AH250" s="65"/>
      <c r="AM250" s="65"/>
      <c r="AR250" s="65"/>
      <c r="AW250" s="65"/>
      <c r="BB250" s="65"/>
    </row>
    <row r="251">
      <c r="AC251" s="65"/>
      <c r="AH251" s="65"/>
      <c r="AM251" s="65"/>
      <c r="AR251" s="65"/>
      <c r="AW251" s="65"/>
      <c r="BB251" s="65"/>
    </row>
    <row r="252">
      <c r="AC252" s="65"/>
      <c r="AH252" s="65"/>
      <c r="AM252" s="65"/>
      <c r="AR252" s="65"/>
      <c r="AW252" s="65"/>
      <c r="BB252" s="65"/>
    </row>
    <row r="253">
      <c r="AC253" s="65"/>
      <c r="AH253" s="65"/>
      <c r="AM253" s="65"/>
      <c r="AR253" s="65"/>
      <c r="AW253" s="65"/>
      <c r="BB253" s="65"/>
    </row>
    <row r="254">
      <c r="AC254" s="65"/>
      <c r="AH254" s="65"/>
      <c r="AM254" s="65"/>
      <c r="AR254" s="65"/>
      <c r="AW254" s="65"/>
      <c r="BB254" s="65"/>
    </row>
    <row r="255">
      <c r="AC255" s="65"/>
      <c r="AH255" s="65"/>
      <c r="AM255" s="65"/>
      <c r="AR255" s="65"/>
      <c r="AW255" s="65"/>
      <c r="BB255" s="65"/>
    </row>
    <row r="256">
      <c r="AC256" s="65"/>
      <c r="AH256" s="65"/>
      <c r="AM256" s="65"/>
      <c r="AR256" s="65"/>
      <c r="AW256" s="65"/>
      <c r="BB256" s="65"/>
    </row>
    <row r="257">
      <c r="AC257" s="65"/>
      <c r="AH257" s="65"/>
      <c r="AM257" s="65"/>
      <c r="AR257" s="65"/>
      <c r="AW257" s="65"/>
      <c r="BB257" s="65"/>
    </row>
    <row r="258">
      <c r="AC258" s="65"/>
      <c r="AH258" s="65"/>
      <c r="AM258" s="65"/>
      <c r="AR258" s="65"/>
      <c r="AW258" s="65"/>
      <c r="BB258" s="65"/>
    </row>
    <row r="259">
      <c r="AC259" s="65"/>
      <c r="AH259" s="65"/>
      <c r="AM259" s="65"/>
      <c r="AR259" s="65"/>
      <c r="AW259" s="65"/>
      <c r="BB259" s="65"/>
    </row>
    <row r="260">
      <c r="AC260" s="65"/>
      <c r="AH260" s="65"/>
      <c r="AM260" s="65"/>
      <c r="AR260" s="65"/>
      <c r="AW260" s="65"/>
      <c r="BB260" s="65"/>
    </row>
    <row r="261">
      <c r="AC261" s="65"/>
      <c r="AH261" s="65"/>
      <c r="AM261" s="65"/>
      <c r="AR261" s="65"/>
      <c r="AW261" s="65"/>
      <c r="BB261" s="65"/>
    </row>
    <row r="262">
      <c r="AC262" s="65"/>
      <c r="AH262" s="65"/>
      <c r="AM262" s="65"/>
      <c r="AR262" s="65"/>
      <c r="AW262" s="65"/>
      <c r="BB262" s="65"/>
    </row>
    <row r="263">
      <c r="AC263" s="65"/>
      <c r="AH263" s="65"/>
      <c r="AM263" s="65"/>
      <c r="AR263" s="65"/>
      <c r="AW263" s="65"/>
      <c r="BB263" s="65"/>
    </row>
    <row r="264">
      <c r="AC264" s="65"/>
      <c r="AH264" s="65"/>
      <c r="AM264" s="65"/>
      <c r="AR264" s="65"/>
      <c r="AW264" s="65"/>
      <c r="BB264" s="65"/>
    </row>
    <row r="265">
      <c r="AC265" s="65"/>
      <c r="AH265" s="65"/>
      <c r="AM265" s="65"/>
      <c r="AR265" s="65"/>
      <c r="AW265" s="65"/>
      <c r="BB265" s="65"/>
    </row>
    <row r="266">
      <c r="AC266" s="65"/>
      <c r="AH266" s="65"/>
      <c r="AM266" s="65"/>
      <c r="AR266" s="65"/>
      <c r="AW266" s="65"/>
      <c r="BB266" s="65"/>
    </row>
    <row r="267">
      <c r="AC267" s="65"/>
      <c r="AH267" s="65"/>
      <c r="AM267" s="65"/>
      <c r="AR267" s="65"/>
      <c r="AW267" s="65"/>
      <c r="BB267" s="65"/>
    </row>
    <row r="268">
      <c r="AC268" s="65"/>
      <c r="AH268" s="65"/>
      <c r="AM268" s="65"/>
      <c r="AR268" s="65"/>
      <c r="AW268" s="65"/>
      <c r="BB268" s="65"/>
    </row>
    <row r="269">
      <c r="AC269" s="65"/>
      <c r="AH269" s="65"/>
      <c r="AM269" s="65"/>
      <c r="AR269" s="65"/>
      <c r="AW269" s="65"/>
      <c r="BB269" s="65"/>
    </row>
    <row r="270">
      <c r="AC270" s="65"/>
      <c r="AH270" s="65"/>
      <c r="AM270" s="65"/>
      <c r="AR270" s="65"/>
      <c r="AW270" s="65"/>
      <c r="BB270" s="65"/>
    </row>
    <row r="271">
      <c r="AC271" s="65"/>
      <c r="AH271" s="65"/>
      <c r="AM271" s="65"/>
      <c r="AR271" s="65"/>
      <c r="AW271" s="65"/>
      <c r="BB271" s="65"/>
    </row>
    <row r="272">
      <c r="AC272" s="65"/>
      <c r="AH272" s="65"/>
      <c r="AM272" s="65"/>
      <c r="AR272" s="65"/>
      <c r="AW272" s="65"/>
      <c r="BB272" s="65"/>
    </row>
    <row r="273">
      <c r="AC273" s="65"/>
      <c r="AH273" s="65"/>
      <c r="AM273" s="65"/>
      <c r="AR273" s="65"/>
      <c r="AW273" s="65"/>
      <c r="BB273" s="65"/>
    </row>
    <row r="274">
      <c r="AC274" s="65"/>
      <c r="AH274" s="65"/>
      <c r="AM274" s="65"/>
      <c r="AR274" s="65"/>
      <c r="AW274" s="65"/>
      <c r="BB274" s="65"/>
    </row>
    <row r="275">
      <c r="AC275" s="65"/>
      <c r="AH275" s="65"/>
      <c r="AM275" s="65"/>
      <c r="AR275" s="65"/>
      <c r="AW275" s="65"/>
      <c r="BB275" s="65"/>
    </row>
    <row r="276">
      <c r="AC276" s="65"/>
      <c r="AH276" s="65"/>
      <c r="AM276" s="65"/>
      <c r="AR276" s="65"/>
      <c r="AW276" s="65"/>
      <c r="BB276" s="65"/>
    </row>
    <row r="277">
      <c r="AC277" s="65"/>
      <c r="AH277" s="65"/>
      <c r="AM277" s="65"/>
      <c r="AR277" s="65"/>
      <c r="AW277" s="65"/>
      <c r="BB277" s="65"/>
    </row>
    <row r="278">
      <c r="AC278" s="65"/>
      <c r="AH278" s="65"/>
      <c r="AM278" s="65"/>
      <c r="AR278" s="65"/>
      <c r="AW278" s="65"/>
      <c r="BB278" s="65"/>
    </row>
    <row r="279">
      <c r="AC279" s="65"/>
      <c r="AH279" s="65"/>
      <c r="AM279" s="65"/>
      <c r="AR279" s="65"/>
      <c r="AW279" s="65"/>
      <c r="BB279" s="65"/>
    </row>
    <row r="280">
      <c r="AC280" s="65"/>
      <c r="AH280" s="65"/>
      <c r="AM280" s="65"/>
      <c r="AR280" s="65"/>
      <c r="AW280" s="65"/>
      <c r="BB280" s="65"/>
    </row>
    <row r="281">
      <c r="AC281" s="65"/>
      <c r="AH281" s="65"/>
      <c r="AM281" s="65"/>
      <c r="AR281" s="65"/>
      <c r="AW281" s="65"/>
      <c r="BB281" s="65"/>
    </row>
    <row r="282">
      <c r="AC282" s="65"/>
      <c r="AH282" s="65"/>
      <c r="AM282" s="65"/>
      <c r="AR282" s="65"/>
      <c r="AW282" s="65"/>
      <c r="BB282" s="65"/>
    </row>
    <row r="283">
      <c r="AC283" s="65"/>
      <c r="AH283" s="65"/>
      <c r="AM283" s="65"/>
      <c r="AR283" s="65"/>
      <c r="AW283" s="65"/>
      <c r="BB283" s="65"/>
    </row>
    <row r="284">
      <c r="AC284" s="65"/>
      <c r="AH284" s="65"/>
      <c r="AM284" s="65"/>
      <c r="AR284" s="65"/>
      <c r="AW284" s="65"/>
      <c r="BB284" s="65"/>
    </row>
    <row r="285">
      <c r="AC285" s="65"/>
      <c r="AH285" s="65"/>
      <c r="AM285" s="65"/>
      <c r="AR285" s="65"/>
      <c r="AW285" s="65"/>
      <c r="BB285" s="65"/>
    </row>
    <row r="286">
      <c r="AC286" s="65"/>
      <c r="AH286" s="65"/>
      <c r="AM286" s="65"/>
      <c r="AR286" s="65"/>
      <c r="AW286" s="65"/>
      <c r="BB286" s="65"/>
    </row>
    <row r="287">
      <c r="AC287" s="65"/>
      <c r="AH287" s="65"/>
      <c r="AM287" s="65"/>
      <c r="AR287" s="65"/>
      <c r="AW287" s="65"/>
      <c r="BB287" s="65"/>
    </row>
    <row r="288">
      <c r="AC288" s="65"/>
      <c r="AH288" s="65"/>
      <c r="AM288" s="65"/>
      <c r="AR288" s="65"/>
      <c r="AW288" s="65"/>
      <c r="BB288" s="65"/>
    </row>
    <row r="289">
      <c r="AC289" s="65"/>
      <c r="AH289" s="65"/>
      <c r="AM289" s="65"/>
      <c r="AR289" s="65"/>
      <c r="AW289" s="65"/>
      <c r="BB289" s="65"/>
    </row>
    <row r="290">
      <c r="AC290" s="65"/>
      <c r="AH290" s="65"/>
      <c r="AM290" s="65"/>
      <c r="AR290" s="65"/>
      <c r="AW290" s="65"/>
      <c r="BB290" s="65"/>
    </row>
    <row r="291">
      <c r="AC291" s="65"/>
      <c r="AH291" s="65"/>
      <c r="AM291" s="65"/>
      <c r="AR291" s="65"/>
      <c r="AW291" s="65"/>
      <c r="BB291" s="65"/>
    </row>
    <row r="292">
      <c r="AC292" s="65"/>
      <c r="AH292" s="65"/>
      <c r="AM292" s="65"/>
      <c r="AR292" s="65"/>
      <c r="AW292" s="65"/>
      <c r="BB292" s="65"/>
    </row>
    <row r="293">
      <c r="AC293" s="65"/>
      <c r="AH293" s="65"/>
      <c r="AM293" s="65"/>
      <c r="AR293" s="65"/>
      <c r="AW293" s="65"/>
      <c r="BB293" s="65"/>
    </row>
    <row r="294">
      <c r="AC294" s="65"/>
      <c r="AH294" s="65"/>
      <c r="AM294" s="65"/>
      <c r="AR294" s="65"/>
      <c r="AW294" s="65"/>
      <c r="BB294" s="65"/>
    </row>
    <row r="295">
      <c r="AC295" s="65"/>
      <c r="AH295" s="65"/>
      <c r="AM295" s="65"/>
      <c r="AR295" s="65"/>
      <c r="AW295" s="65"/>
      <c r="BB295" s="65"/>
    </row>
    <row r="296">
      <c r="AC296" s="65"/>
      <c r="AH296" s="65"/>
      <c r="AM296" s="65"/>
      <c r="AR296" s="65"/>
      <c r="AW296" s="65"/>
      <c r="BB296" s="65"/>
    </row>
    <row r="297">
      <c r="AC297" s="65"/>
      <c r="AH297" s="65"/>
      <c r="AM297" s="65"/>
      <c r="AR297" s="65"/>
      <c r="AW297" s="65"/>
      <c r="BB297" s="65"/>
    </row>
    <row r="298">
      <c r="AC298" s="65"/>
      <c r="AH298" s="65"/>
      <c r="AM298" s="65"/>
      <c r="AR298" s="65"/>
      <c r="AW298" s="65"/>
      <c r="BB298" s="65"/>
    </row>
    <row r="299">
      <c r="AC299" s="65"/>
      <c r="AH299" s="65"/>
      <c r="AM299" s="65"/>
      <c r="AR299" s="65"/>
      <c r="AW299" s="65"/>
      <c r="BB299" s="65"/>
    </row>
    <row r="300">
      <c r="AC300" s="65"/>
      <c r="AH300" s="65"/>
      <c r="AM300" s="65"/>
      <c r="AR300" s="65"/>
      <c r="AW300" s="65"/>
      <c r="BB300" s="65"/>
    </row>
    <row r="301">
      <c r="AC301" s="65"/>
      <c r="AH301" s="65"/>
      <c r="AM301" s="65"/>
      <c r="AR301" s="65"/>
      <c r="AW301" s="65"/>
      <c r="BB301" s="65"/>
    </row>
    <row r="302">
      <c r="AC302" s="65"/>
      <c r="AH302" s="65"/>
      <c r="AM302" s="65"/>
      <c r="AR302" s="65"/>
      <c r="AW302" s="65"/>
      <c r="BB302" s="65"/>
    </row>
    <row r="303">
      <c r="AC303" s="65"/>
      <c r="AH303" s="65"/>
      <c r="AM303" s="65"/>
      <c r="AR303" s="65"/>
      <c r="AW303" s="65"/>
      <c r="BB303" s="65"/>
    </row>
    <row r="304">
      <c r="AC304" s="65"/>
      <c r="AH304" s="65"/>
      <c r="AM304" s="65"/>
      <c r="AR304" s="65"/>
      <c r="AW304" s="65"/>
      <c r="BB304" s="65"/>
    </row>
    <row r="305">
      <c r="AC305" s="65"/>
      <c r="AH305" s="65"/>
      <c r="AM305" s="65"/>
      <c r="AR305" s="65"/>
      <c r="AW305" s="65"/>
      <c r="BB305" s="65"/>
    </row>
    <row r="306">
      <c r="AC306" s="65"/>
      <c r="AH306" s="65"/>
      <c r="AM306" s="65"/>
      <c r="AR306" s="65"/>
      <c r="AW306" s="65"/>
      <c r="BB306" s="65"/>
    </row>
    <row r="307">
      <c r="AC307" s="65"/>
      <c r="AH307" s="65"/>
      <c r="AM307" s="65"/>
      <c r="AR307" s="65"/>
      <c r="AW307" s="65"/>
      <c r="BB307" s="65"/>
    </row>
    <row r="308">
      <c r="AC308" s="65"/>
      <c r="AH308" s="65"/>
      <c r="AM308" s="65"/>
      <c r="AR308" s="65"/>
      <c r="AW308" s="65"/>
      <c r="BB308" s="65"/>
    </row>
    <row r="309">
      <c r="AC309" s="65"/>
      <c r="AH309" s="65"/>
      <c r="AM309" s="65"/>
      <c r="AR309" s="65"/>
      <c r="AW309" s="65"/>
      <c r="BB309" s="65"/>
    </row>
    <row r="310">
      <c r="AC310" s="65"/>
      <c r="AH310" s="65"/>
      <c r="AM310" s="65"/>
      <c r="AR310" s="65"/>
      <c r="AW310" s="65"/>
      <c r="BB310" s="65"/>
    </row>
    <row r="311">
      <c r="AC311" s="65"/>
      <c r="AH311" s="65"/>
      <c r="AM311" s="65"/>
      <c r="AR311" s="65"/>
      <c r="AW311" s="65"/>
      <c r="BB311" s="65"/>
    </row>
    <row r="312">
      <c r="AC312" s="65"/>
      <c r="AH312" s="65"/>
      <c r="AM312" s="65"/>
      <c r="AR312" s="65"/>
      <c r="AW312" s="65"/>
      <c r="BB312" s="65"/>
    </row>
    <row r="313">
      <c r="AC313" s="65"/>
      <c r="AH313" s="65"/>
      <c r="AM313" s="65"/>
      <c r="AR313" s="65"/>
      <c r="AW313" s="65"/>
      <c r="BB313" s="65"/>
    </row>
    <row r="314">
      <c r="AC314" s="65"/>
      <c r="AH314" s="65"/>
      <c r="AM314" s="65"/>
      <c r="AR314" s="65"/>
      <c r="AW314" s="65"/>
      <c r="BB314" s="65"/>
    </row>
    <row r="315">
      <c r="AC315" s="65"/>
      <c r="AH315" s="65"/>
      <c r="AM315" s="65"/>
      <c r="AR315" s="65"/>
      <c r="AW315" s="65"/>
      <c r="BB315" s="65"/>
    </row>
    <row r="316">
      <c r="AC316" s="65"/>
      <c r="AH316" s="65"/>
      <c r="AM316" s="65"/>
      <c r="AR316" s="65"/>
      <c r="AW316" s="65"/>
      <c r="BB316" s="65"/>
    </row>
    <row r="317">
      <c r="AC317" s="65"/>
      <c r="AH317" s="65"/>
      <c r="AM317" s="65"/>
      <c r="AR317" s="65"/>
      <c r="AW317" s="65"/>
      <c r="BB317" s="65"/>
    </row>
    <row r="318">
      <c r="AC318" s="65"/>
      <c r="AH318" s="65"/>
      <c r="AM318" s="65"/>
      <c r="AR318" s="65"/>
      <c r="AW318" s="65"/>
      <c r="BB318" s="65"/>
    </row>
    <row r="319">
      <c r="AC319" s="65"/>
      <c r="AH319" s="65"/>
      <c r="AM319" s="65"/>
      <c r="AR319" s="65"/>
      <c r="AW319" s="65"/>
      <c r="BB319" s="65"/>
    </row>
    <row r="320">
      <c r="AC320" s="65"/>
      <c r="AH320" s="65"/>
      <c r="AM320" s="65"/>
      <c r="AR320" s="65"/>
      <c r="AW320" s="65"/>
      <c r="BB320" s="65"/>
    </row>
    <row r="321">
      <c r="AC321" s="65"/>
      <c r="AH321" s="65"/>
      <c r="AM321" s="65"/>
      <c r="AR321" s="65"/>
      <c r="AW321" s="65"/>
      <c r="BB321" s="65"/>
    </row>
    <row r="322">
      <c r="AC322" s="65"/>
      <c r="AH322" s="65"/>
      <c r="AM322" s="65"/>
      <c r="AR322" s="65"/>
      <c r="AW322" s="65"/>
      <c r="BB322" s="65"/>
    </row>
    <row r="323">
      <c r="AC323" s="65"/>
      <c r="AH323" s="65"/>
      <c r="AM323" s="65"/>
      <c r="AR323" s="65"/>
      <c r="AW323" s="65"/>
      <c r="BB323" s="65"/>
    </row>
    <row r="324">
      <c r="AC324" s="65"/>
      <c r="AH324" s="65"/>
      <c r="AM324" s="65"/>
      <c r="AR324" s="65"/>
      <c r="AW324" s="65"/>
      <c r="BB324" s="65"/>
    </row>
    <row r="325">
      <c r="AC325" s="65"/>
      <c r="AH325" s="65"/>
      <c r="AM325" s="65"/>
      <c r="AR325" s="65"/>
      <c r="AW325" s="65"/>
      <c r="BB325" s="65"/>
    </row>
    <row r="326">
      <c r="AC326" s="65"/>
      <c r="AH326" s="65"/>
      <c r="AM326" s="65"/>
      <c r="AR326" s="65"/>
      <c r="AW326" s="65"/>
      <c r="BB326" s="65"/>
    </row>
    <row r="327">
      <c r="AC327" s="65"/>
      <c r="AH327" s="65"/>
      <c r="AM327" s="65"/>
      <c r="AR327" s="65"/>
      <c r="AW327" s="65"/>
      <c r="BB327" s="65"/>
    </row>
    <row r="328">
      <c r="AC328" s="65"/>
      <c r="AH328" s="65"/>
      <c r="AM328" s="65"/>
      <c r="AR328" s="65"/>
      <c r="AW328" s="65"/>
      <c r="BB328" s="65"/>
    </row>
    <row r="329">
      <c r="AC329" s="65"/>
      <c r="AH329" s="65"/>
      <c r="AM329" s="65"/>
      <c r="AR329" s="65"/>
      <c r="AW329" s="65"/>
      <c r="BB329" s="65"/>
    </row>
    <row r="330">
      <c r="AC330" s="65"/>
      <c r="AH330" s="65"/>
      <c r="AM330" s="65"/>
      <c r="AR330" s="65"/>
      <c r="AW330" s="65"/>
      <c r="BB330" s="65"/>
    </row>
    <row r="331">
      <c r="AC331" s="65"/>
      <c r="AH331" s="65"/>
      <c r="AM331" s="65"/>
      <c r="AR331" s="65"/>
      <c r="AW331" s="65"/>
      <c r="BB331" s="65"/>
    </row>
    <row r="332">
      <c r="AC332" s="65"/>
      <c r="AH332" s="65"/>
      <c r="AM332" s="65"/>
      <c r="AR332" s="65"/>
      <c r="AW332" s="65"/>
      <c r="BB332" s="65"/>
    </row>
    <row r="333">
      <c r="AC333" s="65"/>
      <c r="AH333" s="65"/>
      <c r="AM333" s="65"/>
      <c r="AR333" s="65"/>
      <c r="AW333" s="65"/>
      <c r="BB333" s="65"/>
    </row>
    <row r="334">
      <c r="AC334" s="65"/>
      <c r="AH334" s="65"/>
      <c r="AM334" s="65"/>
      <c r="AR334" s="65"/>
      <c r="AW334" s="65"/>
      <c r="BB334" s="65"/>
    </row>
    <row r="335">
      <c r="AC335" s="65"/>
      <c r="AH335" s="65"/>
      <c r="AM335" s="65"/>
      <c r="AR335" s="65"/>
      <c r="AW335" s="65"/>
      <c r="BB335" s="65"/>
    </row>
    <row r="336">
      <c r="AC336" s="65"/>
      <c r="AH336" s="65"/>
      <c r="AM336" s="65"/>
      <c r="AR336" s="65"/>
      <c r="AW336" s="65"/>
      <c r="BB336" s="65"/>
    </row>
    <row r="337">
      <c r="AC337" s="65"/>
      <c r="AH337" s="65"/>
      <c r="AM337" s="65"/>
      <c r="AR337" s="65"/>
      <c r="AW337" s="65"/>
      <c r="BB337" s="65"/>
    </row>
    <row r="338">
      <c r="AC338" s="65"/>
      <c r="AH338" s="65"/>
      <c r="AM338" s="65"/>
      <c r="AR338" s="65"/>
      <c r="AW338" s="65"/>
      <c r="BB338" s="65"/>
    </row>
    <row r="339">
      <c r="AC339" s="65"/>
      <c r="AH339" s="65"/>
      <c r="AM339" s="65"/>
      <c r="AR339" s="65"/>
      <c r="AW339" s="65"/>
      <c r="BB339" s="65"/>
    </row>
    <row r="340">
      <c r="AC340" s="65"/>
      <c r="AH340" s="65"/>
      <c r="AM340" s="65"/>
      <c r="AR340" s="65"/>
      <c r="AW340" s="65"/>
      <c r="BB340" s="65"/>
    </row>
    <row r="341">
      <c r="AC341" s="65"/>
      <c r="AH341" s="65"/>
      <c r="AM341" s="65"/>
      <c r="AR341" s="65"/>
      <c r="AW341" s="65"/>
      <c r="BB341" s="65"/>
    </row>
    <row r="342">
      <c r="AC342" s="65"/>
      <c r="AH342" s="65"/>
      <c r="AM342" s="65"/>
      <c r="AR342" s="65"/>
      <c r="AW342" s="65"/>
      <c r="BB342" s="65"/>
    </row>
    <row r="343">
      <c r="AC343" s="65"/>
      <c r="AH343" s="65"/>
      <c r="AM343" s="65"/>
      <c r="AR343" s="65"/>
      <c r="AW343" s="65"/>
      <c r="BB343" s="65"/>
    </row>
    <row r="344">
      <c r="AC344" s="65"/>
      <c r="AH344" s="65"/>
      <c r="AM344" s="65"/>
      <c r="AR344" s="65"/>
      <c r="AW344" s="65"/>
      <c r="BB344" s="65"/>
    </row>
    <row r="345">
      <c r="AC345" s="65"/>
      <c r="AH345" s="65"/>
      <c r="AM345" s="65"/>
      <c r="AR345" s="65"/>
      <c r="AW345" s="65"/>
      <c r="BB345" s="65"/>
    </row>
    <row r="346">
      <c r="AC346" s="65"/>
      <c r="AH346" s="65"/>
      <c r="AM346" s="65"/>
      <c r="AR346" s="65"/>
      <c r="AW346" s="65"/>
      <c r="BB346" s="65"/>
    </row>
    <row r="347">
      <c r="AC347" s="65"/>
      <c r="AH347" s="65"/>
      <c r="AM347" s="65"/>
      <c r="AR347" s="65"/>
      <c r="AW347" s="65"/>
      <c r="BB347" s="65"/>
    </row>
    <row r="348">
      <c r="AC348" s="65"/>
      <c r="AH348" s="65"/>
      <c r="AM348" s="65"/>
      <c r="AR348" s="65"/>
      <c r="AW348" s="65"/>
      <c r="BB348" s="65"/>
    </row>
    <row r="349">
      <c r="AC349" s="65"/>
      <c r="AH349" s="65"/>
      <c r="AM349" s="65"/>
      <c r="AR349" s="65"/>
      <c r="AW349" s="65"/>
      <c r="BB349" s="65"/>
    </row>
    <row r="350">
      <c r="AC350" s="65"/>
      <c r="AH350" s="65"/>
      <c r="AM350" s="65"/>
      <c r="AR350" s="65"/>
      <c r="AW350" s="65"/>
      <c r="BB350" s="65"/>
    </row>
    <row r="351">
      <c r="AC351" s="65"/>
      <c r="AH351" s="65"/>
      <c r="AM351" s="65"/>
      <c r="AR351" s="65"/>
      <c r="AW351" s="65"/>
      <c r="BB351" s="65"/>
    </row>
    <row r="352">
      <c r="AC352" s="65"/>
      <c r="AH352" s="65"/>
      <c r="AM352" s="65"/>
      <c r="AR352" s="65"/>
      <c r="AW352" s="65"/>
      <c r="BB352" s="65"/>
    </row>
    <row r="353">
      <c r="AC353" s="65"/>
      <c r="AH353" s="65"/>
      <c r="AM353" s="65"/>
      <c r="AR353" s="65"/>
      <c r="AW353" s="65"/>
      <c r="BB353" s="65"/>
    </row>
    <row r="354">
      <c r="AC354" s="65"/>
      <c r="AH354" s="65"/>
      <c r="AM354" s="65"/>
      <c r="AR354" s="65"/>
      <c r="AW354" s="65"/>
      <c r="BB354" s="65"/>
    </row>
    <row r="355">
      <c r="AC355" s="65"/>
      <c r="AH355" s="65"/>
      <c r="AM355" s="65"/>
      <c r="AR355" s="65"/>
      <c r="AW355" s="65"/>
      <c r="BB355" s="65"/>
    </row>
    <row r="356">
      <c r="AC356" s="65"/>
      <c r="AH356" s="65"/>
      <c r="AM356" s="65"/>
      <c r="AR356" s="65"/>
      <c r="AW356" s="65"/>
      <c r="BB356" s="65"/>
    </row>
    <row r="357">
      <c r="AC357" s="65"/>
      <c r="AH357" s="65"/>
      <c r="AM357" s="65"/>
      <c r="AR357" s="65"/>
      <c r="AW357" s="65"/>
      <c r="BB357" s="65"/>
    </row>
    <row r="358">
      <c r="AC358" s="65"/>
      <c r="AH358" s="65"/>
      <c r="AM358" s="65"/>
      <c r="AR358" s="65"/>
      <c r="AW358" s="65"/>
      <c r="BB358" s="65"/>
    </row>
    <row r="359">
      <c r="AC359" s="65"/>
      <c r="AH359" s="65"/>
      <c r="AM359" s="65"/>
      <c r="AR359" s="65"/>
      <c r="AW359" s="65"/>
      <c r="BB359" s="65"/>
    </row>
    <row r="360">
      <c r="AC360" s="65"/>
      <c r="AH360" s="65"/>
      <c r="AM360" s="65"/>
      <c r="AR360" s="65"/>
      <c r="AW360" s="65"/>
      <c r="BB360" s="65"/>
    </row>
    <row r="361">
      <c r="AC361" s="65"/>
      <c r="AH361" s="65"/>
      <c r="AM361" s="65"/>
      <c r="AR361" s="65"/>
      <c r="AW361" s="65"/>
      <c r="BB361" s="65"/>
    </row>
    <row r="362">
      <c r="AC362" s="65"/>
      <c r="AH362" s="65"/>
      <c r="AM362" s="65"/>
      <c r="AR362" s="65"/>
      <c r="AW362" s="65"/>
      <c r="BB362" s="65"/>
    </row>
    <row r="363">
      <c r="AC363" s="65"/>
      <c r="AH363" s="65"/>
      <c r="AM363" s="65"/>
      <c r="AR363" s="65"/>
      <c r="AW363" s="65"/>
      <c r="BB363" s="65"/>
    </row>
    <row r="364">
      <c r="AC364" s="65"/>
      <c r="AH364" s="65"/>
      <c r="AM364" s="65"/>
      <c r="AR364" s="65"/>
      <c r="AW364" s="65"/>
      <c r="BB364" s="65"/>
    </row>
    <row r="365">
      <c r="AC365" s="65"/>
      <c r="AH365" s="65"/>
      <c r="AM365" s="65"/>
      <c r="AR365" s="65"/>
      <c r="AW365" s="65"/>
      <c r="BB365" s="65"/>
    </row>
    <row r="366">
      <c r="AC366" s="65"/>
      <c r="AH366" s="65"/>
      <c r="AM366" s="65"/>
      <c r="AR366" s="65"/>
      <c r="AW366" s="65"/>
      <c r="BB366" s="65"/>
    </row>
    <row r="367">
      <c r="AC367" s="65"/>
      <c r="AH367" s="65"/>
      <c r="AM367" s="65"/>
      <c r="AR367" s="65"/>
      <c r="AW367" s="65"/>
      <c r="BB367" s="65"/>
    </row>
    <row r="368">
      <c r="AC368" s="65"/>
      <c r="AH368" s="65"/>
      <c r="AM368" s="65"/>
      <c r="AR368" s="65"/>
      <c r="AW368" s="65"/>
      <c r="BB368" s="65"/>
    </row>
    <row r="369">
      <c r="AC369" s="65"/>
      <c r="AH369" s="65"/>
      <c r="AM369" s="65"/>
      <c r="AR369" s="65"/>
      <c r="AW369" s="65"/>
      <c r="BB369" s="65"/>
    </row>
    <row r="370">
      <c r="AC370" s="65"/>
      <c r="AH370" s="65"/>
      <c r="AM370" s="65"/>
      <c r="AR370" s="65"/>
      <c r="AW370" s="65"/>
      <c r="BB370" s="65"/>
    </row>
    <row r="371">
      <c r="AC371" s="65"/>
      <c r="AH371" s="65"/>
      <c r="AM371" s="65"/>
      <c r="AR371" s="65"/>
      <c r="AW371" s="65"/>
      <c r="BB371" s="65"/>
    </row>
    <row r="372">
      <c r="AC372" s="65"/>
      <c r="AH372" s="65"/>
      <c r="AM372" s="65"/>
      <c r="AR372" s="65"/>
      <c r="AW372" s="65"/>
      <c r="BB372" s="65"/>
    </row>
    <row r="373">
      <c r="AC373" s="65"/>
      <c r="AH373" s="65"/>
      <c r="AM373" s="65"/>
      <c r="AR373" s="65"/>
      <c r="AW373" s="65"/>
      <c r="BB373" s="65"/>
    </row>
    <row r="374">
      <c r="AC374" s="65"/>
      <c r="AH374" s="65"/>
      <c r="AM374" s="65"/>
      <c r="AR374" s="65"/>
      <c r="AW374" s="65"/>
      <c r="BB374" s="65"/>
    </row>
    <row r="375">
      <c r="AC375" s="65"/>
      <c r="AH375" s="65"/>
      <c r="AM375" s="65"/>
      <c r="AR375" s="65"/>
      <c r="AW375" s="65"/>
      <c r="BB375" s="65"/>
    </row>
    <row r="376">
      <c r="AC376" s="65"/>
      <c r="AH376" s="65"/>
      <c r="AM376" s="65"/>
      <c r="AR376" s="65"/>
      <c r="AW376" s="65"/>
      <c r="BB376" s="65"/>
    </row>
    <row r="377">
      <c r="AC377" s="65"/>
      <c r="AH377" s="65"/>
      <c r="AM377" s="65"/>
      <c r="AR377" s="65"/>
      <c r="AW377" s="65"/>
      <c r="BB377" s="65"/>
    </row>
    <row r="378">
      <c r="AC378" s="65"/>
      <c r="AH378" s="65"/>
      <c r="AM378" s="65"/>
      <c r="AR378" s="65"/>
      <c r="AW378" s="65"/>
      <c r="BB378" s="65"/>
    </row>
    <row r="379">
      <c r="AC379" s="65"/>
      <c r="AH379" s="65"/>
      <c r="AM379" s="65"/>
      <c r="AR379" s="65"/>
      <c r="AW379" s="65"/>
      <c r="BB379" s="65"/>
    </row>
    <row r="380">
      <c r="AC380" s="65"/>
      <c r="AH380" s="65"/>
      <c r="AM380" s="65"/>
      <c r="AR380" s="65"/>
      <c r="AW380" s="65"/>
      <c r="BB380" s="65"/>
    </row>
    <row r="381">
      <c r="AC381" s="65"/>
      <c r="AH381" s="65"/>
      <c r="AM381" s="65"/>
      <c r="AR381" s="65"/>
      <c r="AW381" s="65"/>
      <c r="BB381" s="65"/>
    </row>
    <row r="382">
      <c r="AC382" s="65"/>
      <c r="AH382" s="65"/>
      <c r="AM382" s="65"/>
      <c r="AR382" s="65"/>
      <c r="AW382" s="65"/>
      <c r="BB382" s="65"/>
    </row>
    <row r="383">
      <c r="AC383" s="65"/>
      <c r="AH383" s="65"/>
      <c r="AM383" s="65"/>
      <c r="AR383" s="65"/>
      <c r="AW383" s="65"/>
      <c r="BB383" s="65"/>
    </row>
    <row r="384">
      <c r="AC384" s="65"/>
      <c r="AH384" s="65"/>
      <c r="AM384" s="65"/>
      <c r="AR384" s="65"/>
      <c r="AW384" s="65"/>
      <c r="BB384" s="65"/>
    </row>
    <row r="385">
      <c r="AC385" s="65"/>
      <c r="AH385" s="65"/>
      <c r="AM385" s="65"/>
      <c r="AR385" s="65"/>
      <c r="AW385" s="65"/>
      <c r="BB385" s="65"/>
    </row>
    <row r="386">
      <c r="AC386" s="65"/>
      <c r="AH386" s="65"/>
      <c r="AM386" s="65"/>
      <c r="AR386" s="65"/>
      <c r="AW386" s="65"/>
      <c r="BB386" s="65"/>
    </row>
    <row r="387">
      <c r="AC387" s="65"/>
      <c r="AH387" s="65"/>
      <c r="AM387" s="65"/>
      <c r="AR387" s="65"/>
      <c r="AW387" s="65"/>
      <c r="BB387" s="65"/>
    </row>
    <row r="388">
      <c r="AC388" s="65"/>
      <c r="AH388" s="65"/>
      <c r="AM388" s="65"/>
      <c r="AR388" s="65"/>
      <c r="AW388" s="65"/>
      <c r="BB388" s="65"/>
    </row>
    <row r="389">
      <c r="AC389" s="65"/>
      <c r="AH389" s="65"/>
      <c r="AM389" s="65"/>
      <c r="AR389" s="65"/>
      <c r="AW389" s="65"/>
      <c r="BB389" s="65"/>
    </row>
    <row r="390">
      <c r="AC390" s="65"/>
      <c r="AH390" s="65"/>
      <c r="AM390" s="65"/>
      <c r="AR390" s="65"/>
      <c r="AW390" s="65"/>
      <c r="BB390" s="65"/>
    </row>
    <row r="391">
      <c r="AC391" s="65"/>
      <c r="AH391" s="65"/>
      <c r="AM391" s="65"/>
      <c r="AR391" s="65"/>
      <c r="AW391" s="65"/>
      <c r="BB391" s="65"/>
    </row>
    <row r="392">
      <c r="AC392" s="65"/>
      <c r="AH392" s="65"/>
      <c r="AM392" s="65"/>
      <c r="AR392" s="65"/>
      <c r="AW392" s="65"/>
      <c r="BB392" s="65"/>
    </row>
    <row r="393">
      <c r="AC393" s="65"/>
      <c r="AH393" s="65"/>
      <c r="AM393" s="65"/>
      <c r="AR393" s="65"/>
      <c r="AW393" s="65"/>
      <c r="BB393" s="65"/>
    </row>
    <row r="394">
      <c r="AC394" s="65"/>
      <c r="AH394" s="65"/>
      <c r="AM394" s="65"/>
      <c r="AR394" s="65"/>
      <c r="AW394" s="65"/>
      <c r="BB394" s="65"/>
    </row>
    <row r="395">
      <c r="AC395" s="65"/>
      <c r="AH395" s="65"/>
      <c r="AM395" s="65"/>
      <c r="AR395" s="65"/>
      <c r="AW395" s="65"/>
      <c r="BB395" s="65"/>
    </row>
    <row r="396">
      <c r="AC396" s="65"/>
      <c r="AH396" s="65"/>
      <c r="AM396" s="65"/>
      <c r="AR396" s="65"/>
      <c r="AW396" s="65"/>
      <c r="BB396" s="65"/>
    </row>
    <row r="397">
      <c r="AC397" s="65"/>
      <c r="AH397" s="65"/>
      <c r="AM397" s="65"/>
      <c r="AR397" s="65"/>
      <c r="AW397" s="65"/>
      <c r="BB397" s="65"/>
    </row>
    <row r="398">
      <c r="AC398" s="65"/>
      <c r="AH398" s="65"/>
      <c r="AM398" s="65"/>
      <c r="AR398" s="65"/>
      <c r="AW398" s="65"/>
      <c r="BB398" s="65"/>
    </row>
    <row r="399">
      <c r="AC399" s="65"/>
      <c r="AH399" s="65"/>
      <c r="AM399" s="65"/>
      <c r="AR399" s="65"/>
      <c r="AW399" s="65"/>
      <c r="BB399" s="65"/>
    </row>
    <row r="400">
      <c r="AC400" s="65"/>
      <c r="AH400" s="65"/>
      <c r="AM400" s="65"/>
      <c r="AR400" s="65"/>
      <c r="AW400" s="65"/>
      <c r="BB400" s="65"/>
    </row>
    <row r="401">
      <c r="AC401" s="65"/>
      <c r="AH401" s="65"/>
      <c r="AM401" s="65"/>
      <c r="AR401" s="65"/>
      <c r="AW401" s="65"/>
      <c r="BB401" s="65"/>
    </row>
    <row r="402">
      <c r="AC402" s="65"/>
      <c r="AH402" s="65"/>
      <c r="AM402" s="65"/>
      <c r="AR402" s="65"/>
      <c r="AW402" s="65"/>
      <c r="BB402" s="65"/>
    </row>
    <row r="403">
      <c r="AC403" s="65"/>
      <c r="AH403" s="65"/>
      <c r="AM403" s="65"/>
      <c r="AR403" s="65"/>
      <c r="AW403" s="65"/>
      <c r="BB403" s="65"/>
    </row>
    <row r="404">
      <c r="AC404" s="65"/>
      <c r="AH404" s="65"/>
      <c r="AM404" s="65"/>
      <c r="AR404" s="65"/>
      <c r="AW404" s="65"/>
      <c r="BB404" s="65"/>
    </row>
    <row r="405">
      <c r="AC405" s="65"/>
      <c r="AH405" s="65"/>
      <c r="AM405" s="65"/>
      <c r="AR405" s="65"/>
      <c r="AW405" s="65"/>
      <c r="BB405" s="65"/>
    </row>
    <row r="406">
      <c r="AC406" s="65"/>
      <c r="AH406" s="65"/>
      <c r="AM406" s="65"/>
      <c r="AR406" s="65"/>
      <c r="AW406" s="65"/>
      <c r="BB406" s="65"/>
    </row>
    <row r="407">
      <c r="AC407" s="65"/>
      <c r="AH407" s="65"/>
      <c r="AM407" s="65"/>
      <c r="AR407" s="65"/>
      <c r="AW407" s="65"/>
      <c r="BB407" s="65"/>
    </row>
    <row r="408">
      <c r="AC408" s="65"/>
      <c r="AH408" s="65"/>
      <c r="AM408" s="65"/>
      <c r="AR408" s="65"/>
      <c r="AW408" s="65"/>
      <c r="BB408" s="65"/>
    </row>
    <row r="409">
      <c r="AC409" s="65"/>
      <c r="AH409" s="65"/>
      <c r="AM409" s="65"/>
      <c r="AR409" s="65"/>
      <c r="AW409" s="65"/>
      <c r="BB409" s="65"/>
    </row>
    <row r="410">
      <c r="AC410" s="65"/>
      <c r="AH410" s="65"/>
      <c r="AM410" s="65"/>
      <c r="AR410" s="65"/>
      <c r="AW410" s="65"/>
      <c r="BB410" s="65"/>
    </row>
    <row r="411">
      <c r="AC411" s="65"/>
      <c r="AH411" s="65"/>
      <c r="AM411" s="65"/>
      <c r="AR411" s="65"/>
      <c r="AW411" s="65"/>
      <c r="BB411" s="65"/>
    </row>
    <row r="412">
      <c r="AC412" s="65"/>
      <c r="AH412" s="65"/>
      <c r="AM412" s="65"/>
      <c r="AR412" s="65"/>
      <c r="AW412" s="65"/>
      <c r="BB412" s="65"/>
    </row>
    <row r="413">
      <c r="AC413" s="65"/>
      <c r="AH413" s="65"/>
      <c r="AM413" s="65"/>
      <c r="AR413" s="65"/>
      <c r="AW413" s="65"/>
      <c r="BB413" s="65"/>
    </row>
    <row r="414">
      <c r="AC414" s="65"/>
      <c r="AH414" s="65"/>
      <c r="AM414" s="65"/>
      <c r="AR414" s="65"/>
      <c r="AW414" s="65"/>
      <c r="BB414" s="65"/>
    </row>
    <row r="415">
      <c r="AC415" s="65"/>
      <c r="AH415" s="65"/>
      <c r="AM415" s="65"/>
      <c r="AR415" s="65"/>
      <c r="AW415" s="65"/>
      <c r="BB415" s="65"/>
    </row>
    <row r="416">
      <c r="AC416" s="65"/>
      <c r="AH416" s="65"/>
      <c r="AM416" s="65"/>
      <c r="AR416" s="65"/>
      <c r="AW416" s="65"/>
      <c r="BB416" s="65"/>
    </row>
    <row r="417">
      <c r="AC417" s="65"/>
      <c r="AH417" s="65"/>
      <c r="AM417" s="65"/>
      <c r="AR417" s="65"/>
      <c r="AW417" s="65"/>
      <c r="BB417" s="65"/>
    </row>
    <row r="418">
      <c r="AC418" s="65"/>
      <c r="AH418" s="65"/>
      <c r="AM418" s="65"/>
      <c r="AR418" s="65"/>
      <c r="AW418" s="65"/>
      <c r="BB418" s="65"/>
    </row>
    <row r="419">
      <c r="AC419" s="65"/>
      <c r="AH419" s="65"/>
      <c r="AM419" s="65"/>
      <c r="AR419" s="65"/>
      <c r="AW419" s="65"/>
      <c r="BB419" s="65"/>
    </row>
    <row r="420">
      <c r="AC420" s="65"/>
      <c r="AH420" s="65"/>
      <c r="AM420" s="65"/>
      <c r="AR420" s="65"/>
      <c r="AW420" s="65"/>
      <c r="BB420" s="65"/>
    </row>
    <row r="421">
      <c r="AC421" s="65"/>
      <c r="AH421" s="65"/>
      <c r="AM421" s="65"/>
      <c r="AR421" s="65"/>
      <c r="AW421" s="65"/>
      <c r="BB421" s="65"/>
    </row>
    <row r="422">
      <c r="AC422" s="65"/>
      <c r="AH422" s="65"/>
      <c r="AM422" s="65"/>
      <c r="AR422" s="65"/>
      <c r="AW422" s="65"/>
      <c r="BB422" s="65"/>
    </row>
    <row r="423">
      <c r="AC423" s="65"/>
      <c r="AH423" s="65"/>
      <c r="AM423" s="65"/>
      <c r="AR423" s="65"/>
      <c r="AW423" s="65"/>
      <c r="BB423" s="65"/>
    </row>
    <row r="424">
      <c r="AC424" s="65"/>
      <c r="AH424" s="65"/>
      <c r="AM424" s="65"/>
      <c r="AR424" s="65"/>
      <c r="AW424" s="65"/>
      <c r="BB424" s="65"/>
    </row>
    <row r="425">
      <c r="AC425" s="65"/>
      <c r="AH425" s="65"/>
      <c r="AM425" s="65"/>
      <c r="AR425" s="65"/>
      <c r="AW425" s="65"/>
      <c r="BB425" s="65"/>
    </row>
    <row r="426">
      <c r="AW426" s="65"/>
      <c r="BB426" s="65"/>
    </row>
    <row r="427">
      <c r="AW427" s="65"/>
      <c r="BB427" s="65"/>
    </row>
    <row r="428">
      <c r="AW428" s="65"/>
      <c r="BB428" s="65"/>
    </row>
    <row r="429">
      <c r="AW429" s="65"/>
      <c r="BB429" s="65"/>
    </row>
    <row r="430">
      <c r="AW430" s="65"/>
      <c r="BB430" s="65"/>
    </row>
    <row r="431">
      <c r="AW431" s="65"/>
      <c r="BB431" s="65"/>
    </row>
    <row r="432">
      <c r="AW432" s="65"/>
      <c r="BB432" s="65"/>
    </row>
    <row r="433">
      <c r="AW433" s="65"/>
      <c r="BB433" s="65"/>
    </row>
    <row r="434">
      <c r="AW434" s="65"/>
      <c r="BB434" s="65"/>
    </row>
    <row r="435">
      <c r="AW435" s="65"/>
      <c r="BB435" s="65"/>
    </row>
    <row r="436">
      <c r="AW436" s="65"/>
      <c r="BB436" s="65"/>
    </row>
    <row r="437">
      <c r="AW437" s="65"/>
      <c r="BB437" s="65"/>
    </row>
    <row r="438">
      <c r="AW438" s="65"/>
      <c r="BB438" s="65"/>
    </row>
    <row r="439">
      <c r="AW439" s="65"/>
      <c r="BB439" s="65"/>
    </row>
    <row r="440">
      <c r="AW440" s="65"/>
      <c r="BB440" s="65"/>
    </row>
    <row r="441">
      <c r="AW441" s="65"/>
      <c r="BB441" s="65"/>
    </row>
    <row r="442">
      <c r="AW442" s="65"/>
      <c r="BB442" s="65"/>
    </row>
    <row r="443">
      <c r="AW443" s="65"/>
      <c r="BB443" s="65"/>
    </row>
    <row r="444">
      <c r="AW444" s="65"/>
      <c r="BB444" s="65"/>
    </row>
    <row r="445">
      <c r="AW445" s="65"/>
      <c r="BB445" s="65"/>
    </row>
    <row r="446">
      <c r="AW446" s="65"/>
      <c r="BB446" s="65"/>
    </row>
    <row r="447">
      <c r="AW447" s="65"/>
      <c r="BB447" s="65"/>
    </row>
    <row r="448">
      <c r="AW448" s="65"/>
      <c r="BB448" s="65"/>
    </row>
    <row r="449">
      <c r="AW449" s="65"/>
      <c r="BB449" s="65"/>
    </row>
    <row r="450">
      <c r="AW450" s="65"/>
      <c r="BB450" s="65"/>
    </row>
    <row r="451">
      <c r="AW451" s="65"/>
      <c r="BB451" s="65"/>
    </row>
    <row r="452">
      <c r="AW452" s="65"/>
      <c r="BB452" s="65"/>
    </row>
    <row r="453">
      <c r="AW453" s="65"/>
      <c r="BB453" s="65"/>
    </row>
    <row r="454">
      <c r="AW454" s="65"/>
      <c r="BB454" s="65"/>
    </row>
    <row r="455">
      <c r="AW455" s="65"/>
      <c r="BB455" s="65"/>
    </row>
    <row r="456">
      <c r="AW456" s="65"/>
      <c r="BB456" s="65"/>
    </row>
    <row r="457">
      <c r="AW457" s="65"/>
      <c r="BB457" s="65"/>
    </row>
    <row r="458">
      <c r="AW458" s="65"/>
      <c r="BB458" s="65"/>
    </row>
    <row r="459">
      <c r="AW459" s="65"/>
      <c r="BB459" s="65"/>
    </row>
    <row r="460">
      <c r="AW460" s="65"/>
      <c r="BB460" s="65"/>
    </row>
    <row r="461">
      <c r="AW461" s="65"/>
      <c r="BB461" s="65"/>
    </row>
    <row r="462">
      <c r="AW462" s="65"/>
      <c r="BB462" s="65"/>
    </row>
    <row r="463">
      <c r="AW463" s="65"/>
      <c r="BB463" s="65"/>
    </row>
    <row r="464">
      <c r="AW464" s="65"/>
      <c r="BB464" s="65"/>
    </row>
    <row r="465">
      <c r="AW465" s="65"/>
      <c r="BB465" s="65"/>
    </row>
    <row r="466">
      <c r="AW466" s="65"/>
      <c r="BB466" s="65"/>
    </row>
    <row r="467">
      <c r="AW467" s="65"/>
      <c r="BB467" s="65"/>
    </row>
    <row r="468">
      <c r="AW468" s="65"/>
      <c r="BB468" s="65"/>
    </row>
    <row r="469">
      <c r="AW469" s="65"/>
      <c r="BB469" s="65"/>
    </row>
    <row r="470">
      <c r="AW470" s="65"/>
      <c r="BB470" s="65"/>
    </row>
    <row r="471">
      <c r="AW471" s="65"/>
      <c r="BB471" s="65"/>
    </row>
    <row r="472">
      <c r="AW472" s="65"/>
      <c r="BB472" s="65"/>
    </row>
    <row r="473">
      <c r="AW473" s="65"/>
      <c r="BB473" s="65"/>
    </row>
    <row r="474">
      <c r="AW474" s="65"/>
      <c r="BB474" s="65"/>
    </row>
    <row r="475">
      <c r="AW475" s="65"/>
      <c r="BB475" s="65"/>
    </row>
    <row r="476">
      <c r="AW476" s="65"/>
      <c r="BB476" s="65"/>
    </row>
    <row r="477">
      <c r="AW477" s="65"/>
      <c r="BB477" s="65"/>
    </row>
    <row r="478">
      <c r="AW478" s="65"/>
      <c r="BB478" s="65"/>
    </row>
    <row r="479">
      <c r="AW479" s="65"/>
      <c r="BB479" s="65"/>
    </row>
    <row r="480">
      <c r="AW480" s="65"/>
      <c r="BB480" s="65"/>
    </row>
    <row r="481">
      <c r="AW481" s="65"/>
      <c r="BB481" s="65"/>
    </row>
    <row r="482">
      <c r="AW482" s="65"/>
      <c r="BB482" s="65"/>
    </row>
    <row r="483">
      <c r="AW483" s="65"/>
      <c r="BB483" s="65"/>
    </row>
    <row r="484">
      <c r="AW484" s="65"/>
      <c r="BB484" s="65"/>
    </row>
    <row r="485">
      <c r="AW485" s="65"/>
      <c r="BB485" s="65"/>
    </row>
    <row r="486">
      <c r="AW486" s="65"/>
      <c r="BB486" s="65"/>
    </row>
    <row r="487">
      <c r="AW487" s="65"/>
      <c r="BB487" s="65"/>
    </row>
    <row r="488">
      <c r="AW488" s="65"/>
      <c r="BB488" s="65"/>
    </row>
    <row r="489">
      <c r="AW489" s="65"/>
      <c r="BB489" s="65"/>
    </row>
    <row r="490">
      <c r="AW490" s="65"/>
      <c r="BB490" s="65"/>
    </row>
    <row r="491">
      <c r="AW491" s="65"/>
      <c r="BB491" s="65"/>
    </row>
    <row r="492">
      <c r="AW492" s="65"/>
      <c r="BB492" s="65"/>
    </row>
    <row r="493">
      <c r="AW493" s="65"/>
      <c r="BB493" s="65"/>
    </row>
    <row r="494">
      <c r="AW494" s="65"/>
      <c r="BB494" s="65"/>
    </row>
    <row r="495">
      <c r="AW495" s="65"/>
      <c r="BB495" s="65"/>
    </row>
    <row r="496">
      <c r="AW496" s="65"/>
      <c r="BB496" s="65"/>
    </row>
    <row r="497">
      <c r="AW497" s="65"/>
      <c r="BB497" s="65"/>
    </row>
    <row r="498">
      <c r="AW498" s="65"/>
      <c r="BB498" s="65"/>
    </row>
    <row r="499">
      <c r="AW499" s="65"/>
      <c r="BB499" s="65"/>
    </row>
    <row r="500">
      <c r="AW500" s="65"/>
      <c r="BB500" s="65"/>
    </row>
    <row r="501">
      <c r="AW501" s="65"/>
      <c r="BB501" s="65"/>
    </row>
    <row r="502">
      <c r="AW502" s="65"/>
      <c r="BB502" s="65"/>
    </row>
    <row r="503">
      <c r="AW503" s="65"/>
      <c r="BB503" s="65"/>
    </row>
    <row r="504">
      <c r="AW504" s="65"/>
      <c r="BB504" s="65"/>
    </row>
    <row r="505">
      <c r="AW505" s="65"/>
      <c r="BB505" s="65"/>
    </row>
    <row r="506">
      <c r="AW506" s="65"/>
      <c r="BB506" s="65"/>
    </row>
    <row r="507">
      <c r="AW507" s="65"/>
      <c r="BB507" s="65"/>
    </row>
    <row r="508">
      <c r="AW508" s="65"/>
      <c r="BB508" s="65"/>
    </row>
    <row r="509">
      <c r="AW509" s="65"/>
      <c r="BB509" s="65"/>
    </row>
    <row r="510">
      <c r="AW510" s="65"/>
      <c r="BB510" s="65"/>
    </row>
    <row r="511">
      <c r="AW511" s="65"/>
      <c r="BB511" s="65"/>
    </row>
    <row r="512">
      <c r="AW512" s="65"/>
      <c r="BB512" s="65"/>
    </row>
    <row r="513">
      <c r="AW513" s="65"/>
      <c r="BB513" s="65"/>
    </row>
    <row r="514">
      <c r="AW514" s="65"/>
      <c r="BB514" s="65"/>
    </row>
    <row r="515">
      <c r="AW515" s="65"/>
      <c r="BB515" s="65"/>
    </row>
    <row r="516">
      <c r="AW516" s="65"/>
      <c r="BB516" s="65"/>
    </row>
    <row r="517">
      <c r="AW517" s="65"/>
      <c r="BB517" s="65"/>
    </row>
    <row r="518">
      <c r="AW518" s="65"/>
      <c r="BB518" s="65"/>
    </row>
    <row r="519">
      <c r="AW519" s="65"/>
      <c r="BB519" s="65"/>
    </row>
    <row r="520">
      <c r="AW520" s="65"/>
      <c r="BB520" s="65"/>
    </row>
    <row r="521">
      <c r="AW521" s="65"/>
      <c r="BB521" s="65"/>
    </row>
    <row r="522">
      <c r="AW522" s="65"/>
      <c r="BB522" s="65"/>
    </row>
    <row r="523">
      <c r="AW523" s="65"/>
      <c r="BB523" s="65"/>
    </row>
    <row r="524">
      <c r="AW524" s="65"/>
      <c r="BB524" s="65"/>
    </row>
    <row r="525">
      <c r="AW525" s="65"/>
      <c r="BB525" s="65"/>
    </row>
    <row r="526">
      <c r="AW526" s="65"/>
      <c r="BB526" s="65"/>
    </row>
    <row r="527">
      <c r="AW527" s="65"/>
      <c r="BB527" s="65"/>
    </row>
    <row r="528">
      <c r="AW528" s="65"/>
      <c r="BB528" s="65"/>
    </row>
    <row r="529">
      <c r="AW529" s="65"/>
      <c r="BB529" s="65"/>
    </row>
    <row r="530">
      <c r="AW530" s="65"/>
      <c r="BB530" s="65"/>
    </row>
    <row r="531">
      <c r="AW531" s="65"/>
      <c r="BB531" s="65"/>
    </row>
    <row r="532">
      <c r="AW532" s="65"/>
      <c r="BB532" s="65"/>
    </row>
  </sheetData>
  <mergeCells count="304">
    <mergeCell ref="A2:AW2"/>
    <mergeCell ref="A3:A4"/>
    <mergeCell ref="B3:F4"/>
    <mergeCell ref="G3:I4"/>
    <mergeCell ref="J3:N4"/>
    <mergeCell ref="O3:V4"/>
    <mergeCell ref="W3:AG4"/>
    <mergeCell ref="AH3:AQ4"/>
    <mergeCell ref="AR3:AW4"/>
    <mergeCell ref="B5:F5"/>
    <mergeCell ref="G5:I5"/>
    <mergeCell ref="J5:N5"/>
    <mergeCell ref="O5:V5"/>
    <mergeCell ref="W5:AG5"/>
    <mergeCell ref="AH5:AQ5"/>
    <mergeCell ref="AR5:AW5"/>
    <mergeCell ref="B6:F6"/>
    <mergeCell ref="G6:I6"/>
    <mergeCell ref="J6:N6"/>
    <mergeCell ref="O6:V6"/>
    <mergeCell ref="W6:AG6"/>
    <mergeCell ref="AH6:AQ6"/>
    <mergeCell ref="AR6:AW6"/>
    <mergeCell ref="B7:F7"/>
    <mergeCell ref="G7:I7"/>
    <mergeCell ref="J7:N7"/>
    <mergeCell ref="O7:V7"/>
    <mergeCell ref="W7:AG7"/>
    <mergeCell ref="AH7:AQ7"/>
    <mergeCell ref="AR7:AW7"/>
    <mergeCell ref="B8:F8"/>
    <mergeCell ref="G8:I8"/>
    <mergeCell ref="J8:N8"/>
    <mergeCell ref="O8:V8"/>
    <mergeCell ref="W8:AG8"/>
    <mergeCell ref="AH8:AQ8"/>
    <mergeCell ref="AR8:AW8"/>
    <mergeCell ref="B9:F9"/>
    <mergeCell ref="G9:I9"/>
    <mergeCell ref="J9:N9"/>
    <mergeCell ref="O9:V9"/>
    <mergeCell ref="W9:AG9"/>
    <mergeCell ref="AH9:AQ9"/>
    <mergeCell ref="AR9:AW9"/>
    <mergeCell ref="B10:F10"/>
    <mergeCell ref="G10:I10"/>
    <mergeCell ref="J10:N10"/>
    <mergeCell ref="O10:V10"/>
    <mergeCell ref="W10:AG10"/>
    <mergeCell ref="AH10:AQ10"/>
    <mergeCell ref="AR10:AW10"/>
    <mergeCell ref="A14:A19"/>
    <mergeCell ref="B14:J19"/>
    <mergeCell ref="K14:R18"/>
    <mergeCell ref="S14:AB14"/>
    <mergeCell ref="AC14:BF14"/>
    <mergeCell ref="S15:S18"/>
    <mergeCell ref="T15:T18"/>
    <mergeCell ref="U15:U18"/>
    <mergeCell ref="V15:AB15"/>
    <mergeCell ref="AC15:AL15"/>
    <mergeCell ref="AM15:AV15"/>
    <mergeCell ref="AW15:BF15"/>
    <mergeCell ref="BG15:BP15"/>
    <mergeCell ref="V16:Z16"/>
    <mergeCell ref="AA16:AA18"/>
    <mergeCell ref="AB16:AB18"/>
    <mergeCell ref="AC16:AC18"/>
    <mergeCell ref="AD16:AG16"/>
    <mergeCell ref="AH16:AH18"/>
    <mergeCell ref="AI16:AL16"/>
    <mergeCell ref="AM16:AM18"/>
    <mergeCell ref="AN16:AQ16"/>
    <mergeCell ref="AR16:AR18"/>
    <mergeCell ref="AS16:AV16"/>
    <mergeCell ref="AW16:AW18"/>
    <mergeCell ref="AX16:BA16"/>
    <mergeCell ref="BB16:BB18"/>
    <mergeCell ref="BC16:BF16"/>
    <mergeCell ref="BG16:BG18"/>
    <mergeCell ref="BH16:BK16"/>
    <mergeCell ref="BL16:BL18"/>
    <mergeCell ref="BM16:BP16"/>
    <mergeCell ref="V17:V18"/>
    <mergeCell ref="W17:Z17"/>
    <mergeCell ref="AD17:AD18"/>
    <mergeCell ref="AE17:AE18"/>
    <mergeCell ref="AF17:AF18"/>
    <mergeCell ref="AG17:AG18"/>
    <mergeCell ref="AI17:AI18"/>
    <mergeCell ref="AJ17:AJ18"/>
    <mergeCell ref="AK17:AK18"/>
    <mergeCell ref="AL17:AL18"/>
    <mergeCell ref="AN17:AN18"/>
    <mergeCell ref="AO17:AO18"/>
    <mergeCell ref="AP17:AP18"/>
    <mergeCell ref="AQ17:AQ18"/>
    <mergeCell ref="AS17:AS18"/>
    <mergeCell ref="AT17:AT18"/>
    <mergeCell ref="AU17:AU18"/>
    <mergeCell ref="AV17:AV18"/>
    <mergeCell ref="AX17:AX18"/>
    <mergeCell ref="AY17:AY18"/>
    <mergeCell ref="AZ17:AZ18"/>
    <mergeCell ref="BA17:BA18"/>
    <mergeCell ref="BC17:BC18"/>
    <mergeCell ref="BD17:BD18"/>
    <mergeCell ref="BE17:BE18"/>
    <mergeCell ref="BF17:BF18"/>
    <mergeCell ref="BH17:BH18"/>
    <mergeCell ref="BI17:BI18"/>
    <mergeCell ref="BJ17:BJ18"/>
    <mergeCell ref="BK17:BK18"/>
    <mergeCell ref="BM17:BM18"/>
    <mergeCell ref="BN17:BN18"/>
    <mergeCell ref="BO17:BO18"/>
    <mergeCell ref="BP17:BP18"/>
    <mergeCell ref="B20:J20"/>
    <mergeCell ref="K20:R20"/>
    <mergeCell ref="B21:J21"/>
    <mergeCell ref="K21:R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A32:BP32"/>
    <mergeCell ref="B33:J33"/>
    <mergeCell ref="B34:J34"/>
    <mergeCell ref="B35:J35"/>
    <mergeCell ref="B36:J36"/>
    <mergeCell ref="B37:J37"/>
    <mergeCell ref="A38:AA38"/>
    <mergeCell ref="AD38:AG38"/>
    <mergeCell ref="AI38:AL38"/>
    <mergeCell ref="AN38:AQ38"/>
    <mergeCell ref="AS38:AV38"/>
    <mergeCell ref="AX38:BA38"/>
    <mergeCell ref="BC38:BF38"/>
    <mergeCell ref="BH38:BK38"/>
    <mergeCell ref="BM38:BP38"/>
    <mergeCell ref="B39:J39"/>
    <mergeCell ref="B40:J40"/>
    <mergeCell ref="A41:BP41"/>
    <mergeCell ref="B42:J42"/>
    <mergeCell ref="K42:R42"/>
    <mergeCell ref="B43:J43"/>
    <mergeCell ref="K43:R43"/>
    <mergeCell ref="B44:J44"/>
    <mergeCell ref="B45:J45"/>
    <mergeCell ref="B46:J46"/>
    <mergeCell ref="B47:J47"/>
    <mergeCell ref="B48:J48"/>
    <mergeCell ref="B49:J49"/>
    <mergeCell ref="B50:J50"/>
    <mergeCell ref="A51:AA51"/>
    <mergeCell ref="B52:J52"/>
    <mergeCell ref="K52:R52"/>
    <mergeCell ref="B53:J53"/>
    <mergeCell ref="B54:J54"/>
    <mergeCell ref="B55:J55"/>
    <mergeCell ref="B56:J56"/>
    <mergeCell ref="K56:R56"/>
    <mergeCell ref="A57:AA57"/>
    <mergeCell ref="AD57:AG57"/>
    <mergeCell ref="AI57:AL57"/>
    <mergeCell ref="AN57:AQ57"/>
    <mergeCell ref="AS57:AV57"/>
    <mergeCell ref="AX57:BA57"/>
    <mergeCell ref="BC57:BF57"/>
    <mergeCell ref="BH57:BK57"/>
    <mergeCell ref="BM57:BP57"/>
    <mergeCell ref="B58:J58"/>
    <mergeCell ref="K58:R58"/>
    <mergeCell ref="B59:J59"/>
    <mergeCell ref="B60:J60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A73:AA73"/>
    <mergeCell ref="AD73:AG73"/>
    <mergeCell ref="AI73:AL73"/>
    <mergeCell ref="AN73:AQ73"/>
    <mergeCell ref="AS73:AV73"/>
    <mergeCell ref="AX73:BA73"/>
    <mergeCell ref="BH73:BK73"/>
    <mergeCell ref="BM73:BP73"/>
    <mergeCell ref="B74:J74"/>
    <mergeCell ref="K74:R74"/>
    <mergeCell ref="B75:J75"/>
    <mergeCell ref="B76:J76"/>
    <mergeCell ref="K76:R76"/>
    <mergeCell ref="B77:J77"/>
    <mergeCell ref="K77:R77"/>
    <mergeCell ref="B78:J78"/>
    <mergeCell ref="B79:J79"/>
    <mergeCell ref="B80:J80"/>
    <mergeCell ref="B81:J81"/>
    <mergeCell ref="B82:J82"/>
    <mergeCell ref="B83:J83"/>
    <mergeCell ref="B84:J84"/>
    <mergeCell ref="B85:J85"/>
    <mergeCell ref="A86:AA86"/>
    <mergeCell ref="AD86:AG86"/>
    <mergeCell ref="AI86:AL86"/>
    <mergeCell ref="AN86:AQ86"/>
    <mergeCell ref="AS86:AV86"/>
    <mergeCell ref="AX86:BA86"/>
    <mergeCell ref="BH86:BK86"/>
    <mergeCell ref="BM86:BP86"/>
    <mergeCell ref="B87:J87"/>
    <mergeCell ref="K87:R87"/>
    <mergeCell ref="B88:J88"/>
    <mergeCell ref="B89:J89"/>
    <mergeCell ref="B90:J90"/>
    <mergeCell ref="B91:J91"/>
    <mergeCell ref="B92:J92"/>
    <mergeCell ref="B93:J93"/>
    <mergeCell ref="B94:J94"/>
    <mergeCell ref="B95:J95"/>
    <mergeCell ref="A96:AA96"/>
    <mergeCell ref="AD96:AG96"/>
    <mergeCell ref="AI96:AL96"/>
    <mergeCell ref="AN96:AQ96"/>
    <mergeCell ref="AS96:AV96"/>
    <mergeCell ref="AX96:BA96"/>
    <mergeCell ref="BH96:BK96"/>
    <mergeCell ref="BM96:BP96"/>
    <mergeCell ref="B97:J97"/>
    <mergeCell ref="K97:R97"/>
    <mergeCell ref="B98:J98"/>
    <mergeCell ref="B99:J99"/>
    <mergeCell ref="B100:J100"/>
    <mergeCell ref="B101:J101"/>
    <mergeCell ref="A102:AA102"/>
    <mergeCell ref="B104:J104"/>
    <mergeCell ref="B105:J105"/>
    <mergeCell ref="B106:J106"/>
    <mergeCell ref="A107:J107"/>
    <mergeCell ref="K107:O107"/>
    <mergeCell ref="B108:J108"/>
    <mergeCell ref="S110:S117"/>
    <mergeCell ref="T110:T114"/>
    <mergeCell ref="U110:AB110"/>
    <mergeCell ref="A111:O111"/>
    <mergeCell ref="U111:AB111"/>
    <mergeCell ref="U112:AB112"/>
    <mergeCell ref="U113:AB113"/>
    <mergeCell ref="U114:AB114"/>
    <mergeCell ref="A115:O115"/>
    <mergeCell ref="T115:T117"/>
    <mergeCell ref="U115:AB115"/>
    <mergeCell ref="A116:O116"/>
    <mergeCell ref="U116:AB116"/>
    <mergeCell ref="U117:AB117"/>
    <mergeCell ref="A121:AC121"/>
    <mergeCell ref="B123:AC123"/>
    <mergeCell ref="B124:AC124"/>
    <mergeCell ref="B125:AC125"/>
    <mergeCell ref="B126:AC126"/>
    <mergeCell ref="B127:AC127"/>
    <mergeCell ref="B128:AC128"/>
    <mergeCell ref="B129:AC129"/>
    <mergeCell ref="B130:AC130"/>
    <mergeCell ref="B131:AC131"/>
    <mergeCell ref="B132:AC132"/>
    <mergeCell ref="B133:AC133"/>
    <mergeCell ref="B134:AC134"/>
    <mergeCell ref="B135:AC135"/>
    <mergeCell ref="B136:AC136"/>
    <mergeCell ref="B137:AC137"/>
    <mergeCell ref="B138:AC138"/>
    <mergeCell ref="B139:AC139"/>
    <mergeCell ref="B140:AC140"/>
    <mergeCell ref="B141:AC141"/>
    <mergeCell ref="B142:AC142"/>
    <mergeCell ref="B143:AC143"/>
    <mergeCell ref="B144:AC144"/>
    <mergeCell ref="B145:AC145"/>
    <mergeCell ref="B146:AC146"/>
    <mergeCell ref="B147:AC147"/>
    <mergeCell ref="B148:AC148"/>
    <mergeCell ref="B149:AC149"/>
    <mergeCell ref="B150:AC150"/>
    <mergeCell ref="B151:AC151"/>
    <mergeCell ref="B152:AC152"/>
    <mergeCell ref="B153:AC153"/>
    <mergeCell ref="B154:AC154"/>
    <mergeCell ref="B155:AC155"/>
    <mergeCell ref="B156:AC156"/>
  </mergeCells>
  <printOptions headings="0" gridLines="0"/>
  <pageMargins left="0.25" right="0.25" top="0.75" bottom="0.75" header="0.29999999999999999" footer="0.29999999999999999"/>
  <pageSetup paperSize="9" scale="61" fitToWidth="1" fitToHeight="0" pageOrder="downThenOver" orientation="landscape" usePrinterDefaults="1" blackAndWhite="0" draft="0" cellComments="none" useFirstPageNumber="0" errors="displayed" horizontalDpi="200" verticalDpi="200" copies="1"/>
  <headerFooter>
    <oddFooter>&amp;R&amp;9Версия 4.2.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J1" activeCellId="0" sqref="J1"/>
    </sheetView>
  </sheetViews>
  <sheetFormatPr defaultRowHeight="14.25"/>
  <cols>
    <col customWidth="1" min="1" max="1" style="923" width="19.5546875"/>
    <col customWidth="1" min="2" max="2" style="924" width="6.33203125"/>
    <col customWidth="1" min="3" max="3" style="924" width="8.21875"/>
    <col customWidth="1" min="4" max="4" style="924" width="8.44140625"/>
    <col customWidth="1" min="5" max="5" style="924" width="4.109375"/>
    <col customWidth="1" min="6" max="6" style="924" width="6.109375"/>
    <col customWidth="1" min="7" max="7" style="924" width="8.21875"/>
    <col customWidth="1" min="8" max="8" style="924" width="6.44140625"/>
    <col customWidth="1" min="9" max="9" style="924" width="5.88671875"/>
    <col customWidth="1" min="10" max="10" style="924" width="5.6640625"/>
    <col customWidth="1" min="11" max="11" style="924" width="5"/>
    <col customWidth="1" min="12" max="12" style="924" width="2.5546875"/>
    <col customWidth="1" min="13" max="13" style="924" width="5.5546875"/>
    <col customWidth="1" min="14" max="14" style="924" width="6"/>
    <col customWidth="1" min="15" max="15" style="924" width="5.88671875"/>
    <col customWidth="1" min="16" max="16" style="924" width="6.44140625"/>
    <col customWidth="1" min="17" max="17" style="924" width="4.33203125"/>
    <col customWidth="1" min="18" max="18" style="924" width="3.44140625"/>
    <col customWidth="1" min="19" max="19" style="924" width="6.88671875"/>
    <col customWidth="1" min="20" max="20" style="924" width="9.33203125"/>
    <col customWidth="1" min="21" max="21" style="924" width="3.5546875"/>
    <col customWidth="1" min="22" max="22" style="924" width="8.44140625"/>
    <col customWidth="1" min="23" max="23" style="924" width="6.5546875"/>
    <col customWidth="1" min="24" max="24" style="924" width="4.109375"/>
    <col customWidth="1" min="25" max="25" style="924" width="9"/>
    <col customWidth="1" min="26" max="26" style="924" width="8.88671875"/>
    <col customWidth="1" min="27" max="27" style="924" width="3.6640625"/>
    <col customWidth="1" min="28" max="28" style="924" width="6.6640625"/>
    <col customWidth="1" min="29" max="29" style="924" width="5.6640625"/>
    <col customWidth="1" min="30" max="30" style="924" width="6"/>
    <col customWidth="1" min="31" max="32" width="3.5546875"/>
  </cols>
  <sheetData>
    <row r="1" ht="409.5" customHeight="1">
      <c r="A1" s="925" t="s">
        <v>265</v>
      </c>
      <c r="B1" s="926" t="s">
        <v>266</v>
      </c>
      <c r="C1" s="927" t="s">
        <v>267</v>
      </c>
      <c r="D1" s="927" t="s">
        <v>268</v>
      </c>
      <c r="E1" s="927" t="s">
        <v>269</v>
      </c>
      <c r="F1" s="927" t="s">
        <v>270</v>
      </c>
      <c r="G1" s="926" t="s">
        <v>271</v>
      </c>
      <c r="H1" s="927" t="s">
        <v>272</v>
      </c>
      <c r="I1" s="927" t="s">
        <v>273</v>
      </c>
      <c r="J1" s="927" t="s">
        <v>274</v>
      </c>
      <c r="K1" s="927" t="s">
        <v>275</v>
      </c>
      <c r="L1" s="928" t="s">
        <v>276</v>
      </c>
      <c r="M1" s="927" t="s">
        <v>277</v>
      </c>
      <c r="N1" s="927" t="s">
        <v>278</v>
      </c>
      <c r="O1" s="927" t="s">
        <v>279</v>
      </c>
      <c r="P1" s="927" t="s">
        <v>280</v>
      </c>
      <c r="Q1" s="927" t="s">
        <v>281</v>
      </c>
      <c r="R1" s="927" t="s">
        <v>282</v>
      </c>
      <c r="S1" s="927" t="s">
        <v>283</v>
      </c>
      <c r="T1" s="927" t="s">
        <v>284</v>
      </c>
      <c r="U1" s="927" t="s">
        <v>285</v>
      </c>
      <c r="V1" s="927" t="s">
        <v>286</v>
      </c>
      <c r="W1" s="927" t="s">
        <v>287</v>
      </c>
      <c r="X1" s="927" t="s">
        <v>288</v>
      </c>
      <c r="Y1" s="927" t="s">
        <v>289</v>
      </c>
      <c r="Z1" s="927" t="s">
        <v>290</v>
      </c>
      <c r="AA1" s="927" t="s">
        <v>291</v>
      </c>
      <c r="AB1" s="927" t="s">
        <v>292</v>
      </c>
      <c r="AC1" s="927" t="s">
        <v>293</v>
      </c>
      <c r="AD1" s="927" t="s">
        <v>294</v>
      </c>
    </row>
    <row r="2">
      <c r="A2" s="929" t="s">
        <v>97</v>
      </c>
      <c r="B2" s="930" t="s">
        <v>295</v>
      </c>
      <c r="C2" s="930" t="s">
        <v>295</v>
      </c>
      <c r="D2" s="930" t="s">
        <v>295</v>
      </c>
      <c r="E2" s="930" t="s">
        <v>295</v>
      </c>
      <c r="F2" s="930" t="s">
        <v>295</v>
      </c>
      <c r="G2" s="930" t="s">
        <v>295</v>
      </c>
      <c r="H2" s="930" t="s">
        <v>295</v>
      </c>
      <c r="I2" s="930" t="s">
        <v>295</v>
      </c>
      <c r="J2" s="930" t="s">
        <v>295</v>
      </c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0"/>
      <c r="AD2" s="930"/>
    </row>
    <row r="3">
      <c r="A3" s="929" t="s">
        <v>99</v>
      </c>
      <c r="B3" s="930" t="s">
        <v>295</v>
      </c>
      <c r="C3" s="930" t="s">
        <v>295</v>
      </c>
      <c r="D3" s="930" t="s">
        <v>295</v>
      </c>
      <c r="E3" s="930" t="s">
        <v>295</v>
      </c>
      <c r="F3" s="930" t="s">
        <v>295</v>
      </c>
      <c r="G3" s="930" t="s">
        <v>295</v>
      </c>
      <c r="H3" s="930" t="s">
        <v>295</v>
      </c>
      <c r="I3" s="930" t="s">
        <v>295</v>
      </c>
      <c r="J3" s="930" t="s">
        <v>295</v>
      </c>
      <c r="K3" s="930"/>
      <c r="L3" s="930"/>
      <c r="M3" s="930"/>
      <c r="N3" s="930"/>
      <c r="O3" s="930"/>
      <c r="P3" s="930"/>
      <c r="Q3" s="930"/>
      <c r="R3" s="930"/>
      <c r="S3" s="930"/>
      <c r="T3" s="930"/>
      <c r="U3" s="930"/>
      <c r="V3" s="930"/>
      <c r="W3" s="930"/>
      <c r="X3" s="930"/>
      <c r="Y3" s="930"/>
      <c r="Z3" s="930"/>
      <c r="AA3" s="930"/>
      <c r="AB3" s="930"/>
      <c r="AC3" s="930"/>
      <c r="AD3" s="930"/>
    </row>
    <row r="4">
      <c r="A4" s="929" t="s">
        <v>102</v>
      </c>
      <c r="B4" s="930" t="s">
        <v>295</v>
      </c>
      <c r="C4" s="930" t="s">
        <v>295</v>
      </c>
      <c r="D4" s="930" t="s">
        <v>295</v>
      </c>
      <c r="E4" s="930" t="s">
        <v>295</v>
      </c>
      <c r="F4" s="930" t="s">
        <v>295</v>
      </c>
      <c r="G4" s="930" t="s">
        <v>295</v>
      </c>
      <c r="H4" s="930" t="s">
        <v>295</v>
      </c>
      <c r="I4" s="930" t="s">
        <v>295</v>
      </c>
      <c r="J4" s="930" t="s">
        <v>295</v>
      </c>
      <c r="K4" s="930"/>
      <c r="L4" s="930"/>
      <c r="M4" s="930"/>
      <c r="N4" s="930"/>
      <c r="O4" s="930"/>
      <c r="P4" s="930"/>
      <c r="Q4" s="930"/>
      <c r="R4" s="930"/>
      <c r="S4" s="930"/>
      <c r="T4" s="930"/>
      <c r="U4" s="930"/>
      <c r="V4" s="930"/>
      <c r="W4" s="930"/>
      <c r="X4" s="930"/>
      <c r="Y4" s="930"/>
      <c r="Z4" s="930"/>
      <c r="AA4" s="930"/>
      <c r="AB4" s="930"/>
      <c r="AC4" s="930"/>
      <c r="AD4" s="930"/>
    </row>
    <row r="5">
      <c r="A5" s="929" t="s">
        <v>104</v>
      </c>
      <c r="B5" s="930" t="s">
        <v>295</v>
      </c>
      <c r="C5" s="930" t="s">
        <v>295</v>
      </c>
      <c r="D5" s="930" t="s">
        <v>295</v>
      </c>
      <c r="E5" s="930" t="s">
        <v>295</v>
      </c>
      <c r="F5" s="930" t="s">
        <v>295</v>
      </c>
      <c r="G5" s="930" t="s">
        <v>295</v>
      </c>
      <c r="H5" s="930" t="s">
        <v>295</v>
      </c>
      <c r="I5" s="930" t="s">
        <v>295</v>
      </c>
      <c r="J5" s="930" t="s">
        <v>295</v>
      </c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</row>
    <row r="6">
      <c r="A6" s="929" t="s">
        <v>106</v>
      </c>
      <c r="B6" s="930" t="s">
        <v>295</v>
      </c>
      <c r="C6" s="930" t="s">
        <v>295</v>
      </c>
      <c r="D6" s="930" t="s">
        <v>295</v>
      </c>
      <c r="E6" s="930" t="s">
        <v>295</v>
      </c>
      <c r="F6" s="930" t="s">
        <v>295</v>
      </c>
      <c r="G6" s="930" t="s">
        <v>295</v>
      </c>
      <c r="H6" s="930" t="s">
        <v>295</v>
      </c>
      <c r="I6" s="930" t="s">
        <v>295</v>
      </c>
      <c r="J6" s="930" t="s">
        <v>295</v>
      </c>
      <c r="K6" s="930"/>
      <c r="L6" s="930"/>
      <c r="M6" s="930"/>
      <c r="N6" s="930"/>
      <c r="O6" s="930"/>
      <c r="P6" s="930"/>
      <c r="Q6" s="930"/>
      <c r="R6" s="930"/>
      <c r="S6" s="930"/>
      <c r="T6" s="930"/>
      <c r="U6" s="930"/>
      <c r="V6" s="930"/>
      <c r="W6" s="930"/>
      <c r="X6" s="930"/>
      <c r="Y6" s="930"/>
      <c r="Z6" s="930"/>
      <c r="AA6" s="930"/>
      <c r="AB6" s="930"/>
      <c r="AC6" s="930"/>
      <c r="AD6" s="930"/>
    </row>
    <row r="7">
      <c r="A7" s="929" t="s">
        <v>108</v>
      </c>
      <c r="B7" s="930" t="s">
        <v>295</v>
      </c>
      <c r="C7" s="930" t="s">
        <v>295</v>
      </c>
      <c r="D7" s="930" t="s">
        <v>295</v>
      </c>
      <c r="E7" s="930" t="s">
        <v>295</v>
      </c>
      <c r="F7" s="930" t="s">
        <v>295</v>
      </c>
      <c r="G7" s="930" t="s">
        <v>295</v>
      </c>
      <c r="H7" s="930" t="s">
        <v>295</v>
      </c>
      <c r="I7" s="930" t="s">
        <v>295</v>
      </c>
      <c r="J7" s="930" t="s">
        <v>295</v>
      </c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</row>
    <row r="8" ht="19.5">
      <c r="A8" s="931" t="s">
        <v>110</v>
      </c>
      <c r="B8" s="930" t="s">
        <v>295</v>
      </c>
      <c r="C8" s="930" t="s">
        <v>295</v>
      </c>
      <c r="D8" s="930" t="s">
        <v>295</v>
      </c>
      <c r="E8" s="930" t="s">
        <v>295</v>
      </c>
      <c r="F8" s="930" t="s">
        <v>295</v>
      </c>
      <c r="G8" s="930" t="s">
        <v>295</v>
      </c>
      <c r="H8" s="930" t="s">
        <v>295</v>
      </c>
      <c r="I8" s="930" t="s">
        <v>295</v>
      </c>
      <c r="J8" s="930" t="s">
        <v>295</v>
      </c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0"/>
      <c r="V8" s="930"/>
      <c r="W8" s="930"/>
      <c r="X8" s="930"/>
      <c r="Y8" s="930"/>
      <c r="Z8" s="930"/>
      <c r="AA8" s="930"/>
      <c r="AB8" s="930"/>
      <c r="AC8" s="930"/>
      <c r="AD8" s="930"/>
    </row>
    <row r="9">
      <c r="A9" s="929" t="s">
        <v>112</v>
      </c>
      <c r="B9" s="930" t="s">
        <v>295</v>
      </c>
      <c r="C9" s="930" t="s">
        <v>295</v>
      </c>
      <c r="D9" s="930"/>
      <c r="E9" s="930" t="s">
        <v>295</v>
      </c>
      <c r="F9" s="930"/>
      <c r="G9" s="930"/>
      <c r="H9" s="930" t="s">
        <v>295</v>
      </c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</row>
    <row r="10">
      <c r="A10" s="929" t="s">
        <v>296</v>
      </c>
      <c r="B10" s="930" t="s">
        <v>295</v>
      </c>
      <c r="C10" s="930" t="s">
        <v>295</v>
      </c>
      <c r="D10" s="930" t="s">
        <v>295</v>
      </c>
      <c r="E10" s="930" t="s">
        <v>295</v>
      </c>
      <c r="F10" s="930" t="s">
        <v>295</v>
      </c>
      <c r="G10" s="930" t="s">
        <v>295</v>
      </c>
      <c r="H10" s="930" t="s">
        <v>295</v>
      </c>
      <c r="I10" s="930" t="s">
        <v>295</v>
      </c>
      <c r="J10" s="930" t="s">
        <v>295</v>
      </c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</row>
    <row r="11">
      <c r="A11" s="929" t="s">
        <v>116</v>
      </c>
      <c r="B11" s="930" t="s">
        <v>295</v>
      </c>
      <c r="C11" s="930" t="s">
        <v>295</v>
      </c>
      <c r="D11" s="930" t="s">
        <v>295</v>
      </c>
      <c r="E11" s="930" t="s">
        <v>295</v>
      </c>
      <c r="F11" s="930" t="s">
        <v>295</v>
      </c>
      <c r="G11" s="930"/>
      <c r="H11" s="930"/>
      <c r="I11" s="930"/>
      <c r="J11" s="930" t="s">
        <v>295</v>
      </c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</row>
    <row r="12">
      <c r="A12" s="929" t="s">
        <v>118</v>
      </c>
      <c r="B12" s="930" t="s">
        <v>295</v>
      </c>
      <c r="C12" s="930" t="s">
        <v>295</v>
      </c>
      <c r="D12" s="930" t="s">
        <v>295</v>
      </c>
      <c r="E12" s="930" t="s">
        <v>295</v>
      </c>
      <c r="F12" s="930" t="s">
        <v>295</v>
      </c>
      <c r="G12" s="930" t="s">
        <v>295</v>
      </c>
      <c r="H12" s="930" t="s">
        <v>295</v>
      </c>
      <c r="I12" s="930" t="s">
        <v>295</v>
      </c>
      <c r="J12" s="930" t="s">
        <v>295</v>
      </c>
      <c r="K12" s="930"/>
      <c r="L12" s="930"/>
      <c r="M12" s="930"/>
      <c r="N12" s="930"/>
      <c r="O12" s="930"/>
      <c r="P12" s="930"/>
      <c r="Q12" s="930"/>
      <c r="R12" s="930"/>
      <c r="S12" s="930"/>
      <c r="T12" s="930"/>
      <c r="U12" s="930"/>
      <c r="V12" s="930"/>
      <c r="W12" s="930"/>
      <c r="X12" s="930"/>
      <c r="Y12" s="930"/>
      <c r="Z12" s="930"/>
      <c r="AA12" s="930"/>
      <c r="AB12" s="930"/>
      <c r="AC12" s="930"/>
      <c r="AD12" s="930"/>
    </row>
    <row r="13">
      <c r="A13" s="929" t="s">
        <v>120</v>
      </c>
      <c r="B13" s="930" t="s">
        <v>295</v>
      </c>
      <c r="C13" s="930" t="s">
        <v>295</v>
      </c>
      <c r="D13" s="930" t="s">
        <v>295</v>
      </c>
      <c r="E13" s="930" t="s">
        <v>295</v>
      </c>
      <c r="F13" s="930" t="s">
        <v>295</v>
      </c>
      <c r="G13" s="930" t="s">
        <v>295</v>
      </c>
      <c r="H13" s="930" t="s">
        <v>295</v>
      </c>
      <c r="I13" s="930" t="s">
        <v>295</v>
      </c>
      <c r="J13" s="930" t="s">
        <v>295</v>
      </c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</row>
    <row r="14">
      <c r="A14" s="931" t="s">
        <v>297</v>
      </c>
      <c r="B14" s="930" t="s">
        <v>295</v>
      </c>
      <c r="C14" s="930" t="s">
        <v>295</v>
      </c>
      <c r="D14" s="930" t="s">
        <v>295</v>
      </c>
      <c r="E14" s="930" t="s">
        <v>295</v>
      </c>
      <c r="F14" s="930" t="s">
        <v>295</v>
      </c>
      <c r="G14" s="930" t="s">
        <v>295</v>
      </c>
      <c r="H14" s="930" t="s">
        <v>295</v>
      </c>
      <c r="I14" s="930"/>
      <c r="J14" s="930"/>
      <c r="K14" s="930"/>
      <c r="L14" s="930"/>
      <c r="M14" s="930"/>
      <c r="N14" s="930"/>
      <c r="O14" s="930"/>
      <c r="P14" s="930"/>
      <c r="Q14" s="930"/>
      <c r="R14" s="930"/>
      <c r="S14" s="930"/>
      <c r="T14" s="930"/>
      <c r="U14" s="930"/>
      <c r="V14" s="930"/>
      <c r="W14" s="930"/>
      <c r="X14" s="930"/>
      <c r="Y14" s="930"/>
      <c r="Z14" s="930"/>
      <c r="AA14" s="930"/>
      <c r="AB14" s="930"/>
      <c r="AC14" s="930"/>
      <c r="AD14" s="930"/>
    </row>
    <row r="15">
      <c r="A15" s="931" t="s">
        <v>126</v>
      </c>
      <c r="B15" s="930" t="s">
        <v>295</v>
      </c>
      <c r="C15" s="930" t="s">
        <v>295</v>
      </c>
      <c r="D15" s="930" t="s">
        <v>295</v>
      </c>
      <c r="E15" s="930" t="s">
        <v>295</v>
      </c>
      <c r="F15" s="930" t="s">
        <v>295</v>
      </c>
      <c r="G15" s="930" t="s">
        <v>295</v>
      </c>
      <c r="H15" s="930" t="s">
        <v>295</v>
      </c>
      <c r="I15" s="930" t="s">
        <v>295</v>
      </c>
      <c r="J15" s="930" t="s">
        <v>295</v>
      </c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</row>
    <row r="16">
      <c r="A16" s="932" t="s">
        <v>298</v>
      </c>
      <c r="B16" s="930" t="s">
        <v>295</v>
      </c>
      <c r="C16" s="930" t="s">
        <v>295</v>
      </c>
      <c r="D16" s="930" t="s">
        <v>295</v>
      </c>
      <c r="E16" s="930" t="s">
        <v>295</v>
      </c>
      <c r="F16" s="930" t="s">
        <v>295</v>
      </c>
      <c r="G16" s="930" t="s">
        <v>295</v>
      </c>
      <c r="H16" s="930" t="s">
        <v>295</v>
      </c>
      <c r="I16" s="930" t="s">
        <v>295</v>
      </c>
      <c r="J16" s="930" t="s">
        <v>295</v>
      </c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</row>
    <row r="17">
      <c r="A17" s="933" t="s">
        <v>299</v>
      </c>
      <c r="B17" s="930" t="s">
        <v>295</v>
      </c>
      <c r="C17" s="930" t="s">
        <v>295</v>
      </c>
      <c r="D17" s="930"/>
      <c r="E17" s="930" t="s">
        <v>295</v>
      </c>
      <c r="F17" s="930"/>
      <c r="G17" s="930"/>
      <c r="H17" s="930" t="s">
        <v>295</v>
      </c>
      <c r="I17" s="930" t="s">
        <v>295</v>
      </c>
      <c r="J17" s="930" t="s">
        <v>295</v>
      </c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</row>
    <row r="18">
      <c r="A18" s="934" t="s">
        <v>131</v>
      </c>
      <c r="B18" s="930" t="s">
        <v>295</v>
      </c>
      <c r="C18" s="930" t="s">
        <v>295</v>
      </c>
      <c r="D18" s="930" t="s">
        <v>295</v>
      </c>
      <c r="E18" s="930" t="s">
        <v>295</v>
      </c>
      <c r="F18" s="930" t="s">
        <v>295</v>
      </c>
      <c r="G18" s="930" t="s">
        <v>295</v>
      </c>
      <c r="H18" s="930" t="s">
        <v>295</v>
      </c>
      <c r="I18" s="930" t="s">
        <v>295</v>
      </c>
      <c r="J18" s="930" t="s">
        <v>295</v>
      </c>
      <c r="K18" s="930"/>
      <c r="L18" s="930"/>
      <c r="M18" s="930"/>
      <c r="N18" s="930"/>
      <c r="O18" s="930"/>
      <c r="P18" s="930"/>
      <c r="Q18" s="930"/>
      <c r="R18" s="930"/>
      <c r="S18" s="930"/>
      <c r="T18" s="930"/>
      <c r="U18" s="930"/>
      <c r="V18" s="930"/>
      <c r="W18" s="930"/>
      <c r="X18" s="930"/>
      <c r="Y18" s="930"/>
      <c r="Z18" s="930"/>
      <c r="AA18" s="930"/>
      <c r="AB18" s="930"/>
      <c r="AC18" s="930"/>
      <c r="AD18" s="930"/>
    </row>
    <row r="19">
      <c r="A19" s="929" t="s">
        <v>106</v>
      </c>
      <c r="B19" s="930" t="s">
        <v>295</v>
      </c>
      <c r="C19" s="930" t="s">
        <v>295</v>
      </c>
      <c r="D19" s="930" t="s">
        <v>295</v>
      </c>
      <c r="E19" s="930" t="s">
        <v>295</v>
      </c>
      <c r="F19" s="930" t="s">
        <v>295</v>
      </c>
      <c r="G19" s="930" t="s">
        <v>295</v>
      </c>
      <c r="H19" s="930" t="s">
        <v>295</v>
      </c>
      <c r="I19" s="930" t="s">
        <v>295</v>
      </c>
      <c r="J19" s="930" t="s">
        <v>295</v>
      </c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</row>
    <row r="20" ht="19.5">
      <c r="A20" s="931" t="s">
        <v>134</v>
      </c>
      <c r="B20" s="930" t="s">
        <v>295</v>
      </c>
      <c r="C20" s="930" t="s">
        <v>295</v>
      </c>
      <c r="D20" s="930" t="s">
        <v>295</v>
      </c>
      <c r="E20" s="930" t="s">
        <v>295</v>
      </c>
      <c r="F20" s="930" t="s">
        <v>295</v>
      </c>
      <c r="G20" s="930" t="s">
        <v>295</v>
      </c>
      <c r="H20" s="930" t="s">
        <v>295</v>
      </c>
      <c r="I20" s="930" t="s">
        <v>295</v>
      </c>
      <c r="J20" s="930" t="s">
        <v>295</v>
      </c>
      <c r="K20" s="930"/>
      <c r="L20" s="930"/>
      <c r="M20" s="930"/>
      <c r="N20" s="930"/>
      <c r="O20" s="930"/>
      <c r="P20" s="930"/>
      <c r="Q20" s="930"/>
      <c r="R20" s="930"/>
      <c r="S20" s="930"/>
      <c r="T20" s="930"/>
      <c r="U20" s="930"/>
      <c r="V20" s="930"/>
      <c r="W20" s="930"/>
      <c r="X20" s="930"/>
      <c r="Y20" s="930"/>
      <c r="Z20" s="930"/>
      <c r="AA20" s="930"/>
      <c r="AB20" s="930"/>
      <c r="AC20" s="930"/>
      <c r="AD20" s="930"/>
    </row>
    <row r="21">
      <c r="A21" s="929" t="s">
        <v>136</v>
      </c>
      <c r="B21" s="930" t="s">
        <v>295</v>
      </c>
      <c r="C21" s="930" t="s">
        <v>295</v>
      </c>
      <c r="D21" s="930" t="s">
        <v>295</v>
      </c>
      <c r="E21" s="930" t="s">
        <v>295</v>
      </c>
      <c r="F21" s="930" t="s">
        <v>295</v>
      </c>
      <c r="G21" s="930" t="s">
        <v>295</v>
      </c>
      <c r="H21" s="930" t="s">
        <v>295</v>
      </c>
      <c r="I21" s="930" t="s">
        <v>295</v>
      </c>
      <c r="J21" s="930" t="s">
        <v>295</v>
      </c>
      <c r="K21" s="930"/>
      <c r="L21" s="930"/>
      <c r="M21" s="930"/>
      <c r="N21" s="930"/>
      <c r="O21" s="930"/>
      <c r="P21" s="930"/>
      <c r="Q21" s="930"/>
      <c r="R21" s="930"/>
      <c r="S21" s="930"/>
      <c r="T21" s="930"/>
      <c r="U21" s="930"/>
      <c r="V21" s="930"/>
      <c r="W21" s="930"/>
      <c r="X21" s="930"/>
      <c r="Y21" s="930"/>
      <c r="Z21" s="930"/>
      <c r="AA21" s="930"/>
      <c r="AB21" s="930"/>
      <c r="AC21" s="930"/>
      <c r="AD21" s="930"/>
    </row>
    <row r="22">
      <c r="A22" s="929" t="s">
        <v>139</v>
      </c>
      <c r="B22" s="930" t="s">
        <v>295</v>
      </c>
      <c r="C22" s="930" t="s">
        <v>295</v>
      </c>
      <c r="D22" s="930" t="s">
        <v>295</v>
      </c>
      <c r="E22" s="930" t="s">
        <v>295</v>
      </c>
      <c r="F22" s="930" t="s">
        <v>295</v>
      </c>
      <c r="G22" s="930" t="s">
        <v>295</v>
      </c>
      <c r="H22" s="930" t="s">
        <v>295</v>
      </c>
      <c r="I22" s="930" t="s">
        <v>295</v>
      </c>
      <c r="J22" s="930" t="s">
        <v>295</v>
      </c>
      <c r="K22" s="930"/>
      <c r="L22" s="930"/>
      <c r="M22" s="930"/>
      <c r="N22" s="930"/>
      <c r="O22" s="930"/>
      <c r="P22" s="930"/>
      <c r="Q22" s="930"/>
      <c r="R22" s="930"/>
      <c r="S22" s="930"/>
      <c r="T22" s="930"/>
      <c r="U22" s="930"/>
      <c r="V22" s="930"/>
      <c r="W22" s="930"/>
      <c r="X22" s="930"/>
      <c r="Y22" s="930"/>
      <c r="Z22" s="930"/>
      <c r="AA22" s="930"/>
      <c r="AB22" s="930"/>
      <c r="AC22" s="930"/>
      <c r="AD22" s="930"/>
    </row>
    <row r="23" ht="19.5">
      <c r="A23" s="931" t="s">
        <v>145</v>
      </c>
      <c r="B23" s="930" t="s">
        <v>295</v>
      </c>
      <c r="C23" s="930" t="s">
        <v>295</v>
      </c>
      <c r="D23" s="930" t="s">
        <v>295</v>
      </c>
      <c r="E23" s="930" t="s">
        <v>295</v>
      </c>
      <c r="F23" s="930" t="s">
        <v>295</v>
      </c>
      <c r="G23" s="930" t="s">
        <v>295</v>
      </c>
      <c r="H23" s="930" t="s">
        <v>295</v>
      </c>
      <c r="I23" s="930"/>
      <c r="J23" s="930" t="s">
        <v>295</v>
      </c>
      <c r="K23" s="930" t="s">
        <v>295</v>
      </c>
      <c r="L23" s="930" t="s">
        <v>295</v>
      </c>
      <c r="M23" s="930" t="s">
        <v>295</v>
      </c>
      <c r="N23" s="930" t="s">
        <v>295</v>
      </c>
      <c r="O23" s="930" t="s">
        <v>295</v>
      </c>
      <c r="P23" s="930" t="s">
        <v>295</v>
      </c>
      <c r="Q23" s="930" t="s">
        <v>295</v>
      </c>
      <c r="R23" s="930" t="s">
        <v>295</v>
      </c>
      <c r="S23" s="930" t="s">
        <v>295</v>
      </c>
      <c r="T23" s="930" t="s">
        <v>295</v>
      </c>
      <c r="U23" s="930" t="s">
        <v>295</v>
      </c>
      <c r="V23" s="930" t="s">
        <v>295</v>
      </c>
      <c r="W23" s="930" t="s">
        <v>295</v>
      </c>
      <c r="X23" s="930" t="s">
        <v>295</v>
      </c>
      <c r="Y23" s="930" t="s">
        <v>295</v>
      </c>
      <c r="Z23" s="930" t="s">
        <v>295</v>
      </c>
      <c r="AA23" s="930"/>
      <c r="AB23" s="930"/>
      <c r="AC23" s="930"/>
      <c r="AD23" s="930"/>
    </row>
    <row r="24">
      <c r="A24" s="929" t="s">
        <v>154</v>
      </c>
      <c r="B24" s="930" t="s">
        <v>295</v>
      </c>
      <c r="C24" s="930" t="s">
        <v>295</v>
      </c>
      <c r="D24" s="930" t="s">
        <v>295</v>
      </c>
      <c r="E24" s="930" t="s">
        <v>295</v>
      </c>
      <c r="F24" s="930" t="s">
        <v>295</v>
      </c>
      <c r="G24" s="930" t="s">
        <v>295</v>
      </c>
      <c r="H24" s="930" t="s">
        <v>295</v>
      </c>
      <c r="I24" s="930" t="s">
        <v>295</v>
      </c>
      <c r="J24" s="930" t="s">
        <v>295</v>
      </c>
      <c r="K24" s="930"/>
      <c r="L24" s="930"/>
      <c r="M24" s="930"/>
      <c r="N24" s="930" t="s">
        <v>295</v>
      </c>
      <c r="O24" s="930"/>
      <c r="P24" s="930"/>
      <c r="Q24" s="930" t="s">
        <v>295</v>
      </c>
      <c r="R24" s="930"/>
      <c r="S24" s="930"/>
      <c r="T24" s="930" t="s">
        <v>295</v>
      </c>
      <c r="U24" s="930" t="s">
        <v>295</v>
      </c>
      <c r="V24" s="930" t="s">
        <v>295</v>
      </c>
      <c r="W24" s="930"/>
      <c r="X24" s="930" t="s">
        <v>295</v>
      </c>
      <c r="Y24" s="930" t="s">
        <v>295</v>
      </c>
      <c r="Z24" s="930" t="s">
        <v>295</v>
      </c>
      <c r="AA24" s="930"/>
      <c r="AB24" s="930"/>
      <c r="AC24" s="930"/>
      <c r="AD24" s="930"/>
    </row>
    <row r="25" ht="19.5">
      <c r="A25" s="935" t="s">
        <v>300</v>
      </c>
      <c r="B25" s="930" t="s">
        <v>295</v>
      </c>
      <c r="C25" s="930" t="s">
        <v>295</v>
      </c>
      <c r="D25" s="930" t="s">
        <v>295</v>
      </c>
      <c r="E25" s="930" t="s">
        <v>295</v>
      </c>
      <c r="F25" s="930" t="s">
        <v>295</v>
      </c>
      <c r="G25" s="930" t="s">
        <v>295</v>
      </c>
      <c r="H25" s="930" t="s">
        <v>295</v>
      </c>
      <c r="I25" s="930" t="s">
        <v>295</v>
      </c>
      <c r="J25" s="930" t="s">
        <v>295</v>
      </c>
      <c r="K25" s="930" t="s">
        <v>295</v>
      </c>
      <c r="L25" s="930" t="s">
        <v>295</v>
      </c>
      <c r="M25" s="930" t="s">
        <v>295</v>
      </c>
      <c r="N25" s="930" t="s">
        <v>295</v>
      </c>
      <c r="O25" s="930" t="s">
        <v>295</v>
      </c>
      <c r="P25" s="930" t="s">
        <v>295</v>
      </c>
      <c r="Q25" s="930" t="s">
        <v>295</v>
      </c>
      <c r="R25" s="930" t="s">
        <v>295</v>
      </c>
      <c r="S25" s="930" t="s">
        <v>295</v>
      </c>
      <c r="T25" s="930" t="s">
        <v>295</v>
      </c>
      <c r="U25" s="930" t="s">
        <v>295</v>
      </c>
      <c r="V25" s="930" t="s">
        <v>295</v>
      </c>
      <c r="W25" s="930" t="s">
        <v>295</v>
      </c>
      <c r="X25" s="930" t="s">
        <v>295</v>
      </c>
      <c r="Y25" s="930" t="s">
        <v>295</v>
      </c>
      <c r="Z25" s="930" t="s">
        <v>295</v>
      </c>
      <c r="AA25" s="930" t="s">
        <v>295</v>
      </c>
      <c r="AB25" s="930" t="s">
        <v>295</v>
      </c>
      <c r="AC25" s="930" t="s">
        <v>295</v>
      </c>
      <c r="AD25" s="930" t="s">
        <v>295</v>
      </c>
    </row>
    <row r="26">
      <c r="A26" s="929" t="s">
        <v>150</v>
      </c>
      <c r="B26" s="930" t="s">
        <v>295</v>
      </c>
      <c r="C26" s="930" t="s">
        <v>295</v>
      </c>
      <c r="D26" s="930" t="s">
        <v>295</v>
      </c>
      <c r="E26" s="930" t="s">
        <v>295</v>
      </c>
      <c r="F26" s="930" t="s">
        <v>295</v>
      </c>
      <c r="G26" s="930" t="s">
        <v>295</v>
      </c>
      <c r="H26" s="930" t="s">
        <v>295</v>
      </c>
      <c r="I26" s="930" t="s">
        <v>295</v>
      </c>
      <c r="J26" s="930" t="s">
        <v>295</v>
      </c>
      <c r="K26" s="930" t="s">
        <v>295</v>
      </c>
      <c r="L26" s="930" t="s">
        <v>295</v>
      </c>
      <c r="M26" s="930" t="s">
        <v>295</v>
      </c>
      <c r="N26" s="930" t="s">
        <v>295</v>
      </c>
      <c r="O26" s="930" t="s">
        <v>295</v>
      </c>
      <c r="P26" s="930" t="s">
        <v>295</v>
      </c>
      <c r="Q26" s="930" t="s">
        <v>295</v>
      </c>
      <c r="R26" s="930" t="s">
        <v>295</v>
      </c>
      <c r="S26" s="930" t="s">
        <v>295</v>
      </c>
      <c r="T26" s="930" t="s">
        <v>295</v>
      </c>
      <c r="U26" s="930" t="s">
        <v>295</v>
      </c>
      <c r="V26" s="930" t="s">
        <v>295</v>
      </c>
      <c r="W26" s="930" t="s">
        <v>295</v>
      </c>
      <c r="X26" s="930" t="s">
        <v>295</v>
      </c>
      <c r="Y26" s="930" t="s">
        <v>295</v>
      </c>
      <c r="Z26" s="930" t="s">
        <v>295</v>
      </c>
      <c r="AA26" s="930"/>
      <c r="AB26" s="930"/>
      <c r="AC26" s="930"/>
      <c r="AD26" s="930"/>
    </row>
    <row r="27">
      <c r="A27" s="929" t="s">
        <v>152</v>
      </c>
      <c r="B27" s="930" t="s">
        <v>295</v>
      </c>
      <c r="C27" s="930" t="s">
        <v>295</v>
      </c>
      <c r="D27" s="930" t="s">
        <v>295</v>
      </c>
      <c r="E27" s="930" t="s">
        <v>295</v>
      </c>
      <c r="F27" s="930" t="s">
        <v>295</v>
      </c>
      <c r="G27" s="930" t="s">
        <v>295</v>
      </c>
      <c r="H27" s="930" t="s">
        <v>295</v>
      </c>
      <c r="I27" s="930" t="s">
        <v>295</v>
      </c>
      <c r="J27" s="930" t="s">
        <v>295</v>
      </c>
      <c r="K27" s="930" t="s">
        <v>295</v>
      </c>
      <c r="L27" s="930" t="s">
        <v>295</v>
      </c>
      <c r="M27" s="930" t="s">
        <v>295</v>
      </c>
      <c r="N27" s="930" t="s">
        <v>295</v>
      </c>
      <c r="O27" s="930" t="s">
        <v>295</v>
      </c>
      <c r="P27" s="930" t="s">
        <v>295</v>
      </c>
      <c r="Q27" s="930" t="s">
        <v>295</v>
      </c>
      <c r="R27" s="930" t="s">
        <v>295</v>
      </c>
      <c r="S27" s="930" t="s">
        <v>295</v>
      </c>
      <c r="T27" s="930" t="s">
        <v>295</v>
      </c>
      <c r="U27" s="930" t="s">
        <v>295</v>
      </c>
      <c r="V27" s="930" t="s">
        <v>295</v>
      </c>
      <c r="W27" s="930" t="s">
        <v>295</v>
      </c>
      <c r="X27" s="930" t="s">
        <v>295</v>
      </c>
      <c r="Y27" s="930" t="s">
        <v>295</v>
      </c>
      <c r="Z27" s="930" t="s">
        <v>295</v>
      </c>
      <c r="AA27" s="930"/>
      <c r="AB27" s="930"/>
      <c r="AC27" s="930"/>
      <c r="AD27" s="930"/>
    </row>
    <row r="28" ht="23.25" customHeight="1">
      <c r="A28" s="935" t="s">
        <v>156</v>
      </c>
      <c r="B28" s="930" t="s">
        <v>295</v>
      </c>
      <c r="C28" s="930" t="s">
        <v>295</v>
      </c>
      <c r="D28" s="930" t="s">
        <v>295</v>
      </c>
      <c r="E28" s="930" t="s">
        <v>295</v>
      </c>
      <c r="F28" s="930" t="s">
        <v>295</v>
      </c>
      <c r="G28" s="930" t="s">
        <v>295</v>
      </c>
      <c r="H28" s="930" t="s">
        <v>295</v>
      </c>
      <c r="I28" s="930" t="s">
        <v>295</v>
      </c>
      <c r="J28" s="930" t="s">
        <v>295</v>
      </c>
      <c r="K28" s="930" t="s">
        <v>295</v>
      </c>
      <c r="L28" s="930" t="s">
        <v>295</v>
      </c>
      <c r="M28" s="930" t="s">
        <v>295</v>
      </c>
      <c r="N28" s="930" t="s">
        <v>295</v>
      </c>
      <c r="O28" s="930" t="s">
        <v>295</v>
      </c>
      <c r="P28" s="930"/>
      <c r="Q28" s="930"/>
      <c r="R28" s="930" t="s">
        <v>295</v>
      </c>
      <c r="S28" s="930" t="s">
        <v>295</v>
      </c>
      <c r="T28" s="930" t="s">
        <v>295</v>
      </c>
      <c r="U28" s="930"/>
      <c r="V28" s="930"/>
      <c r="W28" s="930"/>
      <c r="X28" s="930"/>
      <c r="Y28" s="930"/>
      <c r="Z28" s="930"/>
      <c r="AA28" s="930" t="s">
        <v>295</v>
      </c>
      <c r="AB28" s="930" t="s">
        <v>295</v>
      </c>
      <c r="AC28" s="930" t="s">
        <v>295</v>
      </c>
      <c r="AD28" s="930" t="s">
        <v>295</v>
      </c>
    </row>
    <row r="29" ht="19.5">
      <c r="A29" s="931" t="s">
        <v>158</v>
      </c>
      <c r="B29" s="930" t="s">
        <v>295</v>
      </c>
      <c r="C29" s="930" t="s">
        <v>295</v>
      </c>
      <c r="D29" s="930" t="s">
        <v>295</v>
      </c>
      <c r="E29" s="930" t="s">
        <v>295</v>
      </c>
      <c r="F29" s="930" t="s">
        <v>295</v>
      </c>
      <c r="G29" s="930" t="s">
        <v>295</v>
      </c>
      <c r="H29" s="930" t="s">
        <v>295</v>
      </c>
      <c r="I29" s="930" t="s">
        <v>295</v>
      </c>
      <c r="J29" s="930" t="s">
        <v>295</v>
      </c>
      <c r="K29" s="930" t="s">
        <v>295</v>
      </c>
      <c r="L29" s="930" t="s">
        <v>295</v>
      </c>
      <c r="M29" s="930" t="s">
        <v>295</v>
      </c>
      <c r="N29" s="930" t="s">
        <v>295</v>
      </c>
      <c r="O29" s="930" t="s">
        <v>295</v>
      </c>
      <c r="P29" s="930" t="s">
        <v>295</v>
      </c>
      <c r="Q29" s="930" t="s">
        <v>295</v>
      </c>
      <c r="R29" s="930" t="s">
        <v>295</v>
      </c>
      <c r="S29" s="930" t="s">
        <v>295</v>
      </c>
      <c r="T29" s="930" t="s">
        <v>295</v>
      </c>
      <c r="U29" s="930" t="s">
        <v>295</v>
      </c>
      <c r="V29" s="930" t="s">
        <v>295</v>
      </c>
      <c r="W29" s="930" t="s">
        <v>295</v>
      </c>
      <c r="X29" s="930" t="s">
        <v>295</v>
      </c>
      <c r="Y29" s="930" t="s">
        <v>295</v>
      </c>
      <c r="Z29" s="930" t="s">
        <v>295</v>
      </c>
      <c r="AA29" s="930"/>
      <c r="AB29" s="930"/>
      <c r="AC29" s="930"/>
      <c r="AD29" s="930"/>
    </row>
    <row r="30" ht="29.25" customHeight="1">
      <c r="A30" s="931" t="s">
        <v>164</v>
      </c>
      <c r="B30" s="930" t="s">
        <v>295</v>
      </c>
      <c r="C30" s="930" t="s">
        <v>295</v>
      </c>
      <c r="D30" s="930" t="s">
        <v>295</v>
      </c>
      <c r="E30" s="930" t="s">
        <v>295</v>
      </c>
      <c r="F30" s="930" t="s">
        <v>295</v>
      </c>
      <c r="G30" s="930" t="s">
        <v>295</v>
      </c>
      <c r="H30" s="930" t="s">
        <v>295</v>
      </c>
      <c r="I30" s="930" t="s">
        <v>295</v>
      </c>
      <c r="J30" s="930" t="s">
        <v>295</v>
      </c>
      <c r="K30" s="930" t="s">
        <v>295</v>
      </c>
      <c r="L30" s="930" t="s">
        <v>295</v>
      </c>
      <c r="M30" s="930" t="s">
        <v>295</v>
      </c>
      <c r="N30" s="930" t="s">
        <v>295</v>
      </c>
      <c r="O30" s="930" t="s">
        <v>295</v>
      </c>
      <c r="P30" s="930"/>
      <c r="Q30" s="930"/>
      <c r="R30" s="930" t="s">
        <v>295</v>
      </c>
      <c r="S30" s="930" t="s">
        <v>295</v>
      </c>
      <c r="T30" s="930" t="s">
        <v>295</v>
      </c>
      <c r="U30" s="930"/>
      <c r="V30" s="930"/>
      <c r="W30" s="930"/>
      <c r="X30" s="930"/>
      <c r="Y30" s="930"/>
      <c r="Z30" s="930"/>
      <c r="AA30" s="930" t="s">
        <v>295</v>
      </c>
      <c r="AB30" s="930" t="s">
        <v>295</v>
      </c>
      <c r="AC30" s="930" t="s">
        <v>295</v>
      </c>
      <c r="AD30" s="930" t="s">
        <v>295</v>
      </c>
    </row>
    <row r="31" ht="26.25" customHeight="1">
      <c r="A31" s="931" t="s">
        <v>166</v>
      </c>
      <c r="B31" s="930" t="s">
        <v>295</v>
      </c>
      <c r="C31" s="930" t="s">
        <v>295</v>
      </c>
      <c r="D31" s="930" t="s">
        <v>295</v>
      </c>
      <c r="E31" s="930" t="s">
        <v>295</v>
      </c>
      <c r="F31" s="930" t="s">
        <v>295</v>
      </c>
      <c r="G31" s="930" t="s">
        <v>295</v>
      </c>
      <c r="H31" s="930" t="s">
        <v>295</v>
      </c>
      <c r="I31" s="930" t="s">
        <v>295</v>
      </c>
      <c r="J31" s="930" t="s">
        <v>295</v>
      </c>
      <c r="K31" s="930" t="s">
        <v>295</v>
      </c>
      <c r="L31" s="930" t="s">
        <v>295</v>
      </c>
      <c r="M31" s="930" t="s">
        <v>295</v>
      </c>
      <c r="N31" s="930"/>
      <c r="O31" s="930"/>
      <c r="P31" s="930"/>
      <c r="Q31" s="930"/>
      <c r="R31" s="930" t="s">
        <v>295</v>
      </c>
      <c r="S31" s="930" t="s">
        <v>295</v>
      </c>
      <c r="T31" s="930" t="s">
        <v>295</v>
      </c>
      <c r="U31" s="930"/>
      <c r="V31" s="930"/>
      <c r="W31" s="930"/>
      <c r="X31" s="930"/>
      <c r="Y31" s="930"/>
      <c r="Z31" s="930"/>
      <c r="AA31" s="930" t="s">
        <v>295</v>
      </c>
      <c r="AB31" s="930" t="s">
        <v>295</v>
      </c>
      <c r="AC31" s="930" t="s">
        <v>295</v>
      </c>
      <c r="AD31" s="930" t="s">
        <v>295</v>
      </c>
    </row>
    <row r="32" ht="19.5">
      <c r="A32" s="931" t="s">
        <v>168</v>
      </c>
      <c r="B32" s="930" t="s">
        <v>295</v>
      </c>
      <c r="C32" s="930" t="s">
        <v>295</v>
      </c>
      <c r="D32" s="930" t="s">
        <v>295</v>
      </c>
      <c r="E32" s="930" t="s">
        <v>295</v>
      </c>
      <c r="F32" s="930" t="s">
        <v>295</v>
      </c>
      <c r="G32" s="930"/>
      <c r="H32" s="930"/>
      <c r="I32" s="930" t="s">
        <v>295</v>
      </c>
      <c r="J32" s="930" t="s">
        <v>295</v>
      </c>
      <c r="K32" s="930" t="s">
        <v>295</v>
      </c>
      <c r="L32" s="930"/>
      <c r="M32" s="930"/>
      <c r="N32" s="930"/>
      <c r="O32" s="930"/>
      <c r="P32" s="930"/>
      <c r="Q32" s="930"/>
      <c r="R32" s="930"/>
      <c r="S32" s="930"/>
      <c r="T32" s="930"/>
      <c r="U32" s="930"/>
      <c r="V32" s="930"/>
      <c r="W32" s="930"/>
      <c r="X32" s="930"/>
      <c r="Y32" s="930"/>
      <c r="Z32" s="930"/>
      <c r="AA32" s="930"/>
      <c r="AB32" s="930"/>
      <c r="AC32" s="930"/>
      <c r="AD32" s="930"/>
    </row>
    <row r="33">
      <c r="A33" s="929" t="s">
        <v>170</v>
      </c>
      <c r="B33" s="930" t="s">
        <v>295</v>
      </c>
      <c r="C33" s="930" t="s">
        <v>295</v>
      </c>
      <c r="D33" s="930" t="s">
        <v>295</v>
      </c>
      <c r="E33" s="930" t="s">
        <v>295</v>
      </c>
      <c r="F33" s="930" t="s">
        <v>295</v>
      </c>
      <c r="G33" s="930" t="s">
        <v>295</v>
      </c>
      <c r="H33" s="930" t="s">
        <v>295</v>
      </c>
      <c r="I33" s="930" t="s">
        <v>295</v>
      </c>
      <c r="J33" s="930" t="s">
        <v>295</v>
      </c>
      <c r="K33" s="930"/>
      <c r="L33" s="930"/>
      <c r="M33" s="930" t="s">
        <v>295</v>
      </c>
      <c r="N33" s="930"/>
      <c r="O33" s="930"/>
      <c r="P33" s="930"/>
      <c r="Q33" s="930"/>
      <c r="R33" s="930"/>
      <c r="S33" s="930"/>
      <c r="T33" s="930"/>
      <c r="U33" s="930"/>
      <c r="V33" s="930"/>
      <c r="W33" s="930"/>
      <c r="X33" s="930"/>
      <c r="Y33" s="930"/>
      <c r="Z33" s="930"/>
      <c r="AA33" s="930"/>
      <c r="AB33" s="930"/>
      <c r="AC33" s="930"/>
      <c r="AD33" s="930"/>
    </row>
    <row r="34">
      <c r="A34" s="929" t="s">
        <v>172</v>
      </c>
      <c r="B34" s="930" t="s">
        <v>295</v>
      </c>
      <c r="C34" s="930" t="s">
        <v>295</v>
      </c>
      <c r="D34" s="930" t="s">
        <v>295</v>
      </c>
      <c r="E34" s="930" t="s">
        <v>295</v>
      </c>
      <c r="F34" s="930" t="s">
        <v>295</v>
      </c>
      <c r="G34" s="930" t="s">
        <v>295</v>
      </c>
      <c r="H34" s="930" t="s">
        <v>295</v>
      </c>
      <c r="I34" s="930" t="s">
        <v>295</v>
      </c>
      <c r="J34" s="930" t="s">
        <v>295</v>
      </c>
      <c r="K34" s="930" t="s">
        <v>295</v>
      </c>
      <c r="L34" s="930" t="s">
        <v>295</v>
      </c>
      <c r="M34" s="930" t="s">
        <v>295</v>
      </c>
      <c r="N34" s="930" t="s">
        <v>295</v>
      </c>
      <c r="O34" s="930" t="s">
        <v>295</v>
      </c>
      <c r="P34" s="930"/>
      <c r="Q34" s="930"/>
      <c r="R34" s="930" t="s">
        <v>295</v>
      </c>
      <c r="S34" s="930" t="s">
        <v>295</v>
      </c>
      <c r="T34" s="930" t="s">
        <v>295</v>
      </c>
      <c r="U34" s="930"/>
      <c r="V34" s="930"/>
      <c r="W34" s="930"/>
      <c r="X34" s="930"/>
      <c r="Y34" s="930"/>
      <c r="Z34" s="930"/>
      <c r="AA34" s="930" t="s">
        <v>295</v>
      </c>
      <c r="AB34" s="930" t="s">
        <v>295</v>
      </c>
      <c r="AC34" s="930" t="s">
        <v>295</v>
      </c>
      <c r="AD34" s="930" t="s">
        <v>295</v>
      </c>
    </row>
    <row r="35">
      <c r="A35" s="929" t="s">
        <v>301</v>
      </c>
      <c r="B35" s="930" t="s">
        <v>295</v>
      </c>
      <c r="C35" s="930" t="s">
        <v>295</v>
      </c>
      <c r="D35" s="930" t="s">
        <v>295</v>
      </c>
      <c r="E35" s="930" t="s">
        <v>295</v>
      </c>
      <c r="F35" s="930" t="s">
        <v>295</v>
      </c>
      <c r="G35" s="930" t="s">
        <v>295</v>
      </c>
      <c r="H35" s="930" t="s">
        <v>295</v>
      </c>
      <c r="I35" s="930" t="s">
        <v>295</v>
      </c>
      <c r="J35" s="930" t="s">
        <v>295</v>
      </c>
      <c r="K35" s="930"/>
      <c r="L35" s="930"/>
      <c r="M35" s="930"/>
      <c r="N35" s="930"/>
      <c r="O35" s="930"/>
      <c r="P35" s="930"/>
      <c r="Q35" s="930"/>
      <c r="R35" s="930"/>
      <c r="S35" s="930"/>
      <c r="T35" s="930"/>
      <c r="U35" s="930"/>
      <c r="V35" s="930"/>
      <c r="W35" s="930"/>
      <c r="X35" s="930"/>
      <c r="Y35" s="930"/>
      <c r="Z35" s="930"/>
      <c r="AA35" s="930"/>
      <c r="AB35" s="930"/>
      <c r="AC35" s="930"/>
      <c r="AD35" s="930"/>
    </row>
    <row r="36" ht="19.5">
      <c r="A36" s="931" t="s">
        <v>302</v>
      </c>
      <c r="B36" s="930" t="s">
        <v>295</v>
      </c>
      <c r="C36" s="930" t="s">
        <v>295</v>
      </c>
      <c r="D36" s="930" t="s">
        <v>295</v>
      </c>
      <c r="E36" s="930" t="s">
        <v>295</v>
      </c>
      <c r="F36" s="930" t="s">
        <v>295</v>
      </c>
      <c r="G36" s="930" t="s">
        <v>295</v>
      </c>
      <c r="H36" s="930" t="s">
        <v>295</v>
      </c>
      <c r="I36" s="930" t="s">
        <v>295</v>
      </c>
      <c r="J36" s="930" t="s">
        <v>295</v>
      </c>
      <c r="K36" s="930" t="s">
        <v>295</v>
      </c>
      <c r="L36" s="930" t="s">
        <v>295</v>
      </c>
      <c r="M36" s="930" t="s">
        <v>295</v>
      </c>
      <c r="N36" s="930" t="s">
        <v>295</v>
      </c>
      <c r="O36" s="930" t="s">
        <v>295</v>
      </c>
      <c r="P36" s="930" t="s">
        <v>295</v>
      </c>
      <c r="Q36" s="930" t="s">
        <v>295</v>
      </c>
      <c r="R36" s="930" t="s">
        <v>295</v>
      </c>
      <c r="S36" s="930" t="s">
        <v>295</v>
      </c>
      <c r="T36" s="930" t="s">
        <v>295</v>
      </c>
      <c r="U36" s="930" t="s">
        <v>295</v>
      </c>
      <c r="V36" s="930" t="s">
        <v>295</v>
      </c>
      <c r="W36" s="930" t="s">
        <v>295</v>
      </c>
      <c r="X36" s="930" t="s">
        <v>295</v>
      </c>
      <c r="Y36" s="930" t="s">
        <v>295</v>
      </c>
      <c r="Z36" s="930" t="s">
        <v>295</v>
      </c>
      <c r="AA36" s="930"/>
      <c r="AB36" s="930"/>
      <c r="AC36" s="930"/>
      <c r="AD36" s="930"/>
    </row>
    <row r="37" ht="58.5">
      <c r="A37" s="936" t="s">
        <v>180</v>
      </c>
      <c r="B37" s="930" t="s">
        <v>295</v>
      </c>
      <c r="C37" s="930" t="s">
        <v>295</v>
      </c>
      <c r="D37" s="930" t="s">
        <v>295</v>
      </c>
      <c r="E37" s="930" t="s">
        <v>295</v>
      </c>
      <c r="F37" s="930" t="s">
        <v>295</v>
      </c>
      <c r="G37" s="930" t="s">
        <v>295</v>
      </c>
      <c r="H37" s="930" t="s">
        <v>295</v>
      </c>
      <c r="I37" s="930" t="s">
        <v>295</v>
      </c>
      <c r="J37" s="930" t="s">
        <v>295</v>
      </c>
      <c r="K37" s="930" t="s">
        <v>295</v>
      </c>
      <c r="L37" s="930" t="s">
        <v>295</v>
      </c>
      <c r="M37" s="930" t="s">
        <v>295</v>
      </c>
      <c r="N37" s="930" t="s">
        <v>295</v>
      </c>
      <c r="O37" s="930" t="s">
        <v>295</v>
      </c>
      <c r="P37" s="930" t="s">
        <v>295</v>
      </c>
      <c r="Q37" s="930" t="s">
        <v>295</v>
      </c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</row>
    <row r="38" ht="29.25" customHeight="1">
      <c r="A38" s="937" t="s">
        <v>195</v>
      </c>
      <c r="B38" s="930" t="s">
        <v>295</v>
      </c>
      <c r="C38" s="930" t="s">
        <v>295</v>
      </c>
      <c r="D38" s="930" t="s">
        <v>295</v>
      </c>
      <c r="E38" s="930" t="s">
        <v>295</v>
      </c>
      <c r="F38" s="930" t="s">
        <v>295</v>
      </c>
      <c r="G38" s="930" t="s">
        <v>295</v>
      </c>
      <c r="H38" s="930" t="s">
        <v>295</v>
      </c>
      <c r="I38" s="930" t="s">
        <v>295</v>
      </c>
      <c r="J38" s="930" t="s">
        <v>295</v>
      </c>
      <c r="K38" s="930"/>
      <c r="L38" s="930"/>
      <c r="M38" s="930"/>
      <c r="N38" s="930"/>
      <c r="O38" s="930"/>
      <c r="P38" s="930"/>
      <c r="Q38" s="930"/>
      <c r="R38" s="930" t="s">
        <v>295</v>
      </c>
      <c r="S38" s="930" t="s">
        <v>295</v>
      </c>
      <c r="T38" s="930" t="s">
        <v>295</v>
      </c>
      <c r="U38" s="930" t="s">
        <v>295</v>
      </c>
      <c r="V38" s="930" t="s">
        <v>295</v>
      </c>
      <c r="W38" s="930" t="s">
        <v>295</v>
      </c>
      <c r="X38" s="930" t="s">
        <v>295</v>
      </c>
      <c r="Y38" s="930" t="s">
        <v>295</v>
      </c>
      <c r="Z38" s="930" t="s">
        <v>295</v>
      </c>
      <c r="AA38" s="930"/>
      <c r="AB38" s="930"/>
      <c r="AC38" s="930"/>
      <c r="AD38" s="930"/>
    </row>
    <row r="39" ht="39" customHeight="1">
      <c r="A39" s="938" t="s">
        <v>303</v>
      </c>
      <c r="B39" s="930" t="s">
        <v>295</v>
      </c>
      <c r="C39" s="930" t="s">
        <v>295</v>
      </c>
      <c r="D39" s="930" t="s">
        <v>295</v>
      </c>
      <c r="E39" s="930" t="s">
        <v>295</v>
      </c>
      <c r="F39" s="930" t="s">
        <v>295</v>
      </c>
      <c r="G39" s="930" t="s">
        <v>295</v>
      </c>
      <c r="H39" s="930" t="s">
        <v>295</v>
      </c>
      <c r="I39" s="930" t="s">
        <v>295</v>
      </c>
      <c r="J39" s="930" t="s">
        <v>295</v>
      </c>
      <c r="K39" s="930"/>
      <c r="L39" s="930"/>
      <c r="M39" s="930"/>
      <c r="N39" s="930"/>
      <c r="O39" s="930"/>
      <c r="P39" s="930"/>
      <c r="Q39" s="930"/>
      <c r="R39" s="930"/>
      <c r="S39" s="930"/>
      <c r="T39" s="930"/>
      <c r="U39" s="930"/>
      <c r="V39" s="930"/>
      <c r="W39" s="930"/>
      <c r="X39" s="930"/>
      <c r="Y39" s="930"/>
      <c r="Z39" s="930"/>
      <c r="AA39" s="930" t="s">
        <v>295</v>
      </c>
      <c r="AB39" s="930" t="s">
        <v>295</v>
      </c>
      <c r="AC39" s="930" t="s">
        <v>295</v>
      </c>
      <c r="AD39" s="930" t="s">
        <v>295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6" zoomScale="120" workbookViewId="0">
      <selection activeCell="C29" activeCellId="0" sqref="C29"/>
    </sheetView>
  </sheetViews>
  <sheetFormatPr defaultColWidth="9.109375" defaultRowHeight="14.25"/>
  <cols>
    <col customWidth="1" min="1" max="1" style="940" width="4.88671875"/>
    <col customWidth="1" min="2" max="2" style="939" width="12.6640625"/>
    <col customWidth="1" min="3" max="3" style="939" width="10.44140625"/>
    <col customWidth="1" min="4" max="4" style="939" width="10.5546875"/>
    <col customWidth="1" min="5" max="5" style="939" width="11"/>
    <col customWidth="1" min="6" max="6" style="939" width="11.33203125"/>
    <col customWidth="1" min="7" max="7" style="939" width="10.88671875"/>
    <col min="8" max="16384" style="939" width="9.109375"/>
  </cols>
  <sheetData>
    <row r="1" ht="18" customHeight="1">
      <c r="A1" s="941" t="s">
        <v>304</v>
      </c>
      <c r="B1" s="941"/>
      <c r="C1" s="941"/>
      <c r="D1" s="941"/>
      <c r="E1" s="941"/>
      <c r="F1" s="941"/>
      <c r="G1" s="941"/>
      <c r="H1" s="941"/>
      <c r="I1" s="941"/>
    </row>
    <row r="2">
      <c r="A2" s="50"/>
      <c r="B2" s="942"/>
      <c r="C2" s="49"/>
      <c r="D2" s="49"/>
      <c r="E2" s="49"/>
      <c r="F2" s="49"/>
      <c r="G2" s="49"/>
      <c r="H2" s="49"/>
      <c r="I2" s="49"/>
    </row>
    <row r="3" ht="16.5" customHeight="1">
      <c r="A3" s="943" t="s">
        <v>27</v>
      </c>
      <c r="B3" s="944" t="s">
        <v>231</v>
      </c>
      <c r="C3" s="945"/>
      <c r="D3" s="945"/>
      <c r="E3" s="945"/>
      <c r="F3" s="945"/>
      <c r="G3" s="945"/>
      <c r="H3" s="945"/>
      <c r="I3" s="946"/>
    </row>
    <row r="4" ht="16.5" customHeight="1">
      <c r="A4" s="947"/>
      <c r="B4" s="944" t="s">
        <v>232</v>
      </c>
      <c r="C4" s="945"/>
      <c r="D4" s="945"/>
      <c r="E4" s="945"/>
      <c r="F4" s="945"/>
      <c r="G4" s="945"/>
      <c r="H4" s="945"/>
      <c r="I4" s="946"/>
    </row>
    <row r="5" ht="16.5" customHeight="1">
      <c r="A5" s="947">
        <v>1</v>
      </c>
      <c r="B5" s="948" t="s">
        <v>305</v>
      </c>
      <c r="C5" s="949"/>
      <c r="D5" s="949"/>
      <c r="E5" s="949"/>
      <c r="F5" s="949"/>
      <c r="G5" s="949"/>
      <c r="H5" s="949"/>
      <c r="I5" s="950"/>
    </row>
    <row r="6" ht="16.5" customHeight="1">
      <c r="A6" s="947">
        <v>2</v>
      </c>
      <c r="B6" s="948" t="s">
        <v>306</v>
      </c>
      <c r="C6" s="949"/>
      <c r="D6" s="949"/>
      <c r="E6" s="949"/>
      <c r="F6" s="949"/>
      <c r="G6" s="949"/>
      <c r="H6" s="949"/>
      <c r="I6" s="950"/>
    </row>
    <row r="7" ht="16.5" customHeight="1">
      <c r="A7" s="947">
        <v>3</v>
      </c>
      <c r="B7" s="948" t="s">
        <v>307</v>
      </c>
      <c r="C7" s="949"/>
      <c r="D7" s="949"/>
      <c r="E7" s="949"/>
      <c r="F7" s="949"/>
      <c r="G7" s="949"/>
      <c r="H7" s="949"/>
      <c r="I7" s="950"/>
    </row>
    <row r="8" ht="16.5" customHeight="1">
      <c r="A8" s="947">
        <v>4</v>
      </c>
      <c r="B8" s="948" t="s">
        <v>308</v>
      </c>
      <c r="C8" s="949"/>
      <c r="D8" s="949"/>
      <c r="E8" s="949"/>
      <c r="F8" s="949"/>
      <c r="G8" s="949"/>
      <c r="H8" s="949"/>
      <c r="I8" s="950"/>
    </row>
    <row r="9" ht="16.5" customHeight="1">
      <c r="A9" s="947">
        <v>6</v>
      </c>
      <c r="B9" s="948" t="s">
        <v>309</v>
      </c>
      <c r="C9" s="949"/>
      <c r="D9" s="949"/>
      <c r="E9" s="949"/>
      <c r="F9" s="949"/>
      <c r="G9" s="949"/>
      <c r="H9" s="949"/>
      <c r="I9" s="950"/>
    </row>
    <row r="10" ht="16.5" customHeight="1">
      <c r="A10" s="947">
        <v>7</v>
      </c>
      <c r="B10" s="951" t="s">
        <v>310</v>
      </c>
      <c r="C10" s="952"/>
      <c r="D10" s="952"/>
      <c r="E10" s="952"/>
      <c r="F10" s="952"/>
      <c r="G10" s="952"/>
      <c r="H10" s="952"/>
      <c r="I10" s="953"/>
    </row>
    <row r="11" ht="16.5" customHeight="1">
      <c r="A11" s="947">
        <v>8</v>
      </c>
      <c r="B11" s="948" t="s">
        <v>311</v>
      </c>
      <c r="C11" s="949"/>
      <c r="D11" s="949"/>
      <c r="E11" s="949"/>
      <c r="F11" s="949"/>
      <c r="G11" s="949"/>
      <c r="H11" s="949"/>
      <c r="I11" s="950"/>
    </row>
    <row r="12" ht="16.5" customHeight="1">
      <c r="A12" s="947">
        <v>9</v>
      </c>
      <c r="B12" s="954" t="s">
        <v>312</v>
      </c>
      <c r="C12" s="955"/>
      <c r="D12" s="955"/>
      <c r="E12" s="955"/>
      <c r="F12" s="955"/>
      <c r="G12" s="955"/>
      <c r="H12" s="955"/>
      <c r="I12" s="956"/>
    </row>
    <row r="13" ht="16.5" customHeight="1">
      <c r="A13" s="947">
        <v>10</v>
      </c>
      <c r="B13" s="954" t="s">
        <v>313</v>
      </c>
      <c r="C13" s="955"/>
      <c r="D13" s="955"/>
      <c r="E13" s="955"/>
      <c r="F13" s="955"/>
      <c r="G13" s="955"/>
      <c r="H13" s="955"/>
      <c r="I13" s="956"/>
    </row>
    <row r="14" ht="16.5" customHeight="1">
      <c r="A14" s="947">
        <v>11</v>
      </c>
      <c r="B14" s="948" t="s">
        <v>314</v>
      </c>
      <c r="C14" s="949"/>
      <c r="D14" s="949"/>
      <c r="E14" s="949"/>
      <c r="F14" s="949"/>
      <c r="G14" s="949"/>
      <c r="H14" s="949"/>
      <c r="I14" s="950"/>
    </row>
    <row r="15" ht="16.5" customHeight="1">
      <c r="A15" s="947">
        <v>12</v>
      </c>
      <c r="B15" s="948" t="s">
        <v>315</v>
      </c>
      <c r="C15" s="949"/>
      <c r="D15" s="949"/>
      <c r="E15" s="949"/>
      <c r="F15" s="949"/>
      <c r="G15" s="949"/>
      <c r="H15" s="949"/>
      <c r="I15" s="950"/>
    </row>
    <row r="16" ht="16.5" customHeight="1">
      <c r="A16" s="947">
        <v>13</v>
      </c>
      <c r="B16" s="948" t="s">
        <v>316</v>
      </c>
      <c r="C16" s="949"/>
      <c r="D16" s="949"/>
      <c r="E16" s="949"/>
      <c r="F16" s="949"/>
      <c r="G16" s="949"/>
      <c r="H16" s="949"/>
      <c r="I16" s="950"/>
    </row>
    <row r="17" ht="16.5" customHeight="1">
      <c r="A17" s="947">
        <v>14</v>
      </c>
      <c r="B17" s="954" t="s">
        <v>317</v>
      </c>
      <c r="C17" s="955"/>
      <c r="D17" s="955"/>
      <c r="E17" s="955"/>
      <c r="F17" s="955"/>
      <c r="G17" s="955"/>
      <c r="H17" s="955"/>
      <c r="I17" s="956"/>
    </row>
    <row r="18" ht="16.5" customHeight="1">
      <c r="A18" s="947"/>
      <c r="B18" s="944" t="s">
        <v>246</v>
      </c>
      <c r="C18" s="945"/>
      <c r="D18" s="945"/>
      <c r="E18" s="945"/>
      <c r="F18" s="945"/>
      <c r="G18" s="945"/>
      <c r="H18" s="945"/>
      <c r="I18" s="946"/>
    </row>
    <row r="19" ht="16.5" customHeight="1">
      <c r="A19" s="947">
        <v>1</v>
      </c>
      <c r="B19" s="948" t="s">
        <v>318</v>
      </c>
      <c r="C19" s="957"/>
      <c r="D19" s="957"/>
      <c r="E19" s="957"/>
      <c r="F19" s="957"/>
      <c r="G19" s="957"/>
      <c r="H19" s="957"/>
      <c r="I19" s="958"/>
    </row>
    <row r="20" ht="16.5" customHeight="1">
      <c r="A20" s="947">
        <v>2</v>
      </c>
      <c r="B20" s="948" t="s">
        <v>319</v>
      </c>
      <c r="C20" s="949"/>
      <c r="D20" s="949"/>
      <c r="E20" s="949"/>
      <c r="F20" s="949"/>
      <c r="G20" s="949"/>
      <c r="H20" s="949"/>
      <c r="I20" s="950"/>
    </row>
    <row r="21" ht="16.5" customHeight="1">
      <c r="A21" s="947">
        <v>3</v>
      </c>
      <c r="B21" s="948" t="s">
        <v>320</v>
      </c>
      <c r="C21" s="949"/>
      <c r="D21" s="949"/>
      <c r="E21" s="949"/>
      <c r="F21" s="949"/>
      <c r="G21" s="949"/>
      <c r="H21" s="949"/>
      <c r="I21" s="950"/>
    </row>
    <row r="22" ht="16.5" customHeight="1">
      <c r="A22" s="947">
        <v>4</v>
      </c>
      <c r="B22" s="948" t="s">
        <v>321</v>
      </c>
      <c r="C22" s="949"/>
      <c r="D22" s="949"/>
      <c r="E22" s="949"/>
      <c r="F22" s="949"/>
      <c r="G22" s="949"/>
      <c r="H22" s="949"/>
      <c r="I22" s="950"/>
    </row>
    <row r="23" ht="16.5" customHeight="1">
      <c r="A23" s="947">
        <v>5</v>
      </c>
      <c r="B23" s="948" t="s">
        <v>322</v>
      </c>
      <c r="C23" s="949"/>
      <c r="D23" s="949"/>
      <c r="E23" s="949"/>
      <c r="F23" s="949"/>
      <c r="G23" s="949"/>
      <c r="H23" s="949"/>
      <c r="I23" s="950"/>
    </row>
    <row r="24" ht="16.5" customHeight="1">
      <c r="A24" s="947"/>
      <c r="B24" s="944" t="s">
        <v>250</v>
      </c>
      <c r="C24" s="959"/>
      <c r="D24" s="959"/>
      <c r="E24" s="959"/>
      <c r="F24" s="959"/>
      <c r="G24" s="959"/>
      <c r="H24" s="959"/>
      <c r="I24" s="960"/>
    </row>
    <row r="25" ht="16.5" customHeight="1">
      <c r="A25" s="947">
        <v>1</v>
      </c>
      <c r="B25" s="948" t="s">
        <v>323</v>
      </c>
      <c r="C25" s="949"/>
      <c r="D25" s="949"/>
      <c r="E25" s="949"/>
      <c r="F25" s="949"/>
      <c r="G25" s="949"/>
      <c r="H25" s="949"/>
      <c r="I25" s="950"/>
    </row>
    <row r="26" ht="16.5" customHeight="1">
      <c r="A26" s="947"/>
      <c r="B26" s="961" t="s">
        <v>324</v>
      </c>
      <c r="C26" s="949"/>
      <c r="D26" s="949"/>
      <c r="E26" s="949"/>
      <c r="F26" s="949"/>
      <c r="G26" s="949"/>
      <c r="H26" s="949"/>
      <c r="I26" s="950"/>
    </row>
    <row r="27" ht="16.5" hidden="1" customHeight="1">
      <c r="A27" s="947"/>
      <c r="B27" s="948"/>
      <c r="C27" s="949"/>
      <c r="D27" s="949"/>
      <c r="E27" s="949"/>
      <c r="F27" s="949"/>
      <c r="G27" s="949"/>
      <c r="H27" s="949"/>
      <c r="I27" s="950"/>
    </row>
    <row r="28" ht="16.5" hidden="1" customHeight="1">
      <c r="A28" s="947"/>
      <c r="B28" s="948"/>
      <c r="C28" s="949"/>
      <c r="D28" s="949"/>
      <c r="E28" s="949"/>
      <c r="F28" s="949"/>
      <c r="G28" s="949"/>
      <c r="H28" s="949"/>
      <c r="I28" s="950"/>
    </row>
    <row r="29" ht="16.5" customHeight="1">
      <c r="A29" s="947">
        <v>1</v>
      </c>
      <c r="B29" s="948" t="s">
        <v>325</v>
      </c>
      <c r="C29" s="949"/>
      <c r="D29" s="949"/>
      <c r="E29" s="949"/>
      <c r="F29" s="949"/>
      <c r="G29" s="949"/>
      <c r="H29" s="949"/>
      <c r="I29" s="950"/>
    </row>
    <row r="30" ht="16.5" customHeight="1">
      <c r="A30" s="947"/>
      <c r="B30" s="944" t="s">
        <v>254</v>
      </c>
      <c r="C30" s="959"/>
      <c r="D30" s="959"/>
      <c r="E30" s="959"/>
      <c r="F30" s="959"/>
      <c r="G30" s="959"/>
      <c r="H30" s="959"/>
      <c r="I30" s="960"/>
    </row>
    <row r="31" ht="16.5" customHeight="1">
      <c r="A31" s="947">
        <v>1</v>
      </c>
      <c r="B31" s="948" t="s">
        <v>325</v>
      </c>
      <c r="C31" s="949"/>
      <c r="D31" s="949"/>
      <c r="E31" s="949"/>
      <c r="F31" s="949"/>
      <c r="G31" s="949"/>
      <c r="H31" s="949"/>
      <c r="I31" s="950"/>
    </row>
    <row r="32" ht="16.5" customHeight="1">
      <c r="A32" s="947"/>
      <c r="B32" s="944" t="s">
        <v>258</v>
      </c>
      <c r="C32" s="945"/>
      <c r="D32" s="945"/>
      <c r="E32" s="945"/>
      <c r="F32" s="945"/>
      <c r="G32" s="945"/>
      <c r="H32" s="945"/>
      <c r="I32" s="946"/>
    </row>
    <row r="33" ht="16.5" customHeight="1">
      <c r="A33" s="947">
        <v>1</v>
      </c>
      <c r="B33" s="948" t="s">
        <v>326</v>
      </c>
      <c r="C33" s="949"/>
      <c r="D33" s="949"/>
      <c r="E33" s="949"/>
      <c r="F33" s="949"/>
      <c r="G33" s="949"/>
      <c r="H33" s="949"/>
      <c r="I33" s="950"/>
    </row>
    <row r="34" ht="12.75" customHeight="1">
      <c r="A34" s="947"/>
      <c r="B34" s="944" t="s">
        <v>262</v>
      </c>
      <c r="C34" s="945"/>
      <c r="D34" s="945"/>
      <c r="E34" s="945"/>
      <c r="F34" s="945"/>
      <c r="G34" s="945"/>
      <c r="H34" s="945"/>
      <c r="I34" s="946"/>
    </row>
    <row r="35" ht="12.75" customHeight="1">
      <c r="A35" s="947">
        <v>1</v>
      </c>
      <c r="B35" s="948" t="s">
        <v>327</v>
      </c>
      <c r="C35" s="949"/>
      <c r="D35" s="949"/>
      <c r="E35" s="949"/>
      <c r="F35" s="949"/>
      <c r="G35" s="949"/>
      <c r="H35" s="949"/>
      <c r="I35" s="950"/>
    </row>
    <row r="36" ht="15" customHeight="1">
      <c r="A36" s="947">
        <v>2</v>
      </c>
      <c r="B36" s="948" t="s">
        <v>328</v>
      </c>
      <c r="C36" s="949"/>
      <c r="D36" s="949"/>
      <c r="E36" s="949"/>
      <c r="F36" s="949"/>
      <c r="G36" s="949"/>
      <c r="H36" s="949"/>
      <c r="I36" s="950"/>
    </row>
    <row r="37" hidden="1"/>
    <row r="38" ht="6.75" customHeight="1"/>
    <row r="39" ht="3.75" customHeight="1"/>
    <row r="40" hidden="1"/>
    <row r="41" s="962" customFormat="1" ht="10.199999999999999"/>
  </sheetData>
  <mergeCells count="34">
    <mergeCell ref="A1:I1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30:I30"/>
    <mergeCell ref="B31:I31"/>
    <mergeCell ref="B32:I32"/>
    <mergeCell ref="B33:I33"/>
    <mergeCell ref="B34:I34"/>
    <mergeCell ref="B35:I35"/>
    <mergeCell ref="B36:I36"/>
  </mergeCells>
  <printOptions headings="0" gridLines="0"/>
  <pageMargins left="0.31496062992125984" right="0.31496062992125984" top="0" bottom="0.35433070866141736" header="0.31496062992125984" footer="0.31496062992125984"/>
  <pageSetup paperSize="9" scale="100" fitToWidth="1" fitToHeight="1" pageOrder="downThenOver" orientation="landscape" usePrinterDefaults="1" blackAndWhite="0" draft="0" cellComments="none" useFirstPageNumber="0" errors="displayed" horizontalDpi="200" verticalDpi="2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Company>MultiDVD Team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</dc:creator>
  <cp:revision>18</cp:revision>
  <dcterms:created xsi:type="dcterms:W3CDTF">2011-02-15T21:15:57Z</dcterms:created>
  <dcterms:modified xsi:type="dcterms:W3CDTF">2024-04-25T09:51:57Z</dcterms:modified>
</cp:coreProperties>
</file>